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8385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'Munka1'!$A:$C</definedName>
    <definedName name="_xlnm.Print_Area" localSheetId="0">'Munka1'!$A$1:$AT$157</definedName>
  </definedNames>
  <calcPr fullCalcOnLoad="1"/>
</workbook>
</file>

<file path=xl/sharedStrings.xml><?xml version="1.0" encoding="utf-8"?>
<sst xmlns="http://schemas.openxmlformats.org/spreadsheetml/2006/main" count="794" uniqueCount="421">
  <si>
    <t>Villamosmérnöki BSc D-tanterv</t>
  </si>
  <si>
    <t>Érvényes: 2014/15</t>
  </si>
  <si>
    <t>Információ-technológiai rendszerek szakirány</t>
  </si>
  <si>
    <t>Nappali tagozat</t>
  </si>
  <si>
    <t>Kód</t>
  </si>
  <si>
    <t>Tantárgyak</t>
  </si>
  <si>
    <t>heti</t>
  </si>
  <si>
    <r>
      <t>kredi</t>
    </r>
    <r>
      <rPr>
        <b/>
        <sz val="12"/>
        <rFont val="Arial CE"/>
        <family val="0"/>
      </rPr>
      <t>t</t>
    </r>
  </si>
  <si>
    <t>Félévek</t>
  </si>
  <si>
    <t>Előtanulmány</t>
  </si>
  <si>
    <t>óra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</si>
  <si>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</si>
  <si>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</si>
  <si>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</si>
  <si>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</si>
  <si>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</si>
  <si>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</si>
  <si>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</si>
  <si>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</si>
  <si>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</si>
  <si>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</si>
  <si>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</si>
  <si>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</si>
  <si>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Természettudományos alapismeretek         összesen:</t>
  </si>
  <si>
    <t>Természettudományos alapismeretek</t>
  </si>
  <si>
    <t>AMIMA11VND</t>
  </si>
  <si>
    <t>Matematika I.</t>
  </si>
  <si>
    <t>v</t>
  </si>
  <si>
    <t>KRKMA11SNC</t>
  </si>
  <si>
    <t>AMIMA21VND</t>
  </si>
  <si>
    <t>Matematika II.</t>
  </si>
  <si>
    <t>KRKMA21SNC</t>
  </si>
  <si>
    <t>AMIMA31VND</t>
  </si>
  <si>
    <t>Matematika III.</t>
  </si>
  <si>
    <t>KRKIA11SNC</t>
  </si>
  <si>
    <t>Informatika  I.</t>
  </si>
  <si>
    <t>AMIIA11VND</t>
  </si>
  <si>
    <t>KRKIA12SNC</t>
  </si>
  <si>
    <t>Informatika  laboratórium I.</t>
  </si>
  <si>
    <t>AMIIA12VND</t>
  </si>
  <si>
    <t>é</t>
  </si>
  <si>
    <t>KRKIA21SNC</t>
  </si>
  <si>
    <t>Informatika II.</t>
  </si>
  <si>
    <t>AMIIA21VND</t>
  </si>
  <si>
    <t>25.</t>
  </si>
  <si>
    <t>KRKFI11SNC</t>
  </si>
  <si>
    <t>Fizika I.</t>
  </si>
  <si>
    <t>AMIFI11VND</t>
  </si>
  <si>
    <t>KRKFI21SNC</t>
  </si>
  <si>
    <t>Fizika II.</t>
  </si>
  <si>
    <t>AMIFI21VND</t>
  </si>
  <si>
    <t>KRKVR11SNC</t>
  </si>
  <si>
    <t>Villamosipari anyagismeret</t>
  </si>
  <si>
    <t>AMIVR11VND</t>
  </si>
  <si>
    <t>KRKVR12SNC</t>
  </si>
  <si>
    <t>Villamosipari anyagismeret laboratórium  (2)</t>
  </si>
  <si>
    <t>AMIVR12VND</t>
  </si>
  <si>
    <t>Villamosipari anyagismeret laboratórium (2)</t>
  </si>
  <si>
    <t>KRKMI11SNC</t>
  </si>
  <si>
    <t>Biztonságtechnika, környezetvédelem és minőségbiztosítás alapjai</t>
  </si>
  <si>
    <t>AMIMI11VND</t>
  </si>
  <si>
    <t>Gazdasági és Humán ismeretek</t>
  </si>
  <si>
    <t>Gazdasági és Humán ismeretek                      összesen:</t>
  </si>
  <si>
    <t>KRKKG11SNC</t>
  </si>
  <si>
    <t>Közgazdaságtan I.</t>
  </si>
  <si>
    <t>AMIKG11VND</t>
  </si>
  <si>
    <t>Makroökonómia</t>
  </si>
  <si>
    <t>KRKKG21SNC</t>
  </si>
  <si>
    <t>Közgazdaságtan II.</t>
  </si>
  <si>
    <t>AMIKG21VND</t>
  </si>
  <si>
    <t>Mikroökonómia</t>
  </si>
  <si>
    <t>KRKVA11SNC</t>
  </si>
  <si>
    <t>Vállalkozás gazdaságtan I.</t>
  </si>
  <si>
    <t>AMIVA11VND</t>
  </si>
  <si>
    <t>KRKVA21SNC</t>
  </si>
  <si>
    <t>Vállalkozás gazdaságtan II.</t>
  </si>
  <si>
    <t>AMIVA21VND</t>
  </si>
  <si>
    <t>KRKME11SNC</t>
  </si>
  <si>
    <t>Menedzsment</t>
  </si>
  <si>
    <t>AMIME11VND</t>
  </si>
  <si>
    <t>KRKJI11SNC</t>
  </si>
  <si>
    <t>Jogi ismeretek</t>
  </si>
  <si>
    <t>AMIJI11VND</t>
  </si>
  <si>
    <t>Kötelezően választható (3)</t>
  </si>
  <si>
    <t>Szakmai törzsanyag                                                   összesen:</t>
  </si>
  <si>
    <t>Szakmai törzsanyag                                            összesen:</t>
  </si>
  <si>
    <t>Villamosságtan I.</t>
  </si>
  <si>
    <t>AMIVT11VND</t>
  </si>
  <si>
    <t>KRKVT12SNC</t>
  </si>
  <si>
    <t>Villamosságtan I. gyakorlat</t>
  </si>
  <si>
    <t>AMIVT12VND</t>
  </si>
  <si>
    <t>KRKVT21SNC</t>
  </si>
  <si>
    <t>Villamosságtan II.</t>
  </si>
  <si>
    <t>AMIVT21VND</t>
  </si>
  <si>
    <t>KRKVT22SNC</t>
  </si>
  <si>
    <t>Villamosságtan II. gyakorlat</t>
  </si>
  <si>
    <t>AMIVT22VND</t>
  </si>
  <si>
    <t>KRKPR11SNC</t>
  </si>
  <si>
    <t>Programozás I.</t>
  </si>
  <si>
    <t>AMIPR11VND</t>
  </si>
  <si>
    <t>KRKPR21SNC</t>
  </si>
  <si>
    <t>Programozás II.</t>
  </si>
  <si>
    <t>AMIPR21VND</t>
  </si>
  <si>
    <t>KRKPR12SNC</t>
  </si>
  <si>
    <t>Programozás II. laboratórium</t>
  </si>
  <si>
    <t>AMIPR22VND</t>
  </si>
  <si>
    <t>KRKMD11SNC</t>
  </si>
  <si>
    <t>Műszaki dokumentáció (2)</t>
  </si>
  <si>
    <t>AMIMD11VND</t>
  </si>
  <si>
    <t>KRKMT11SNC</t>
  </si>
  <si>
    <t>Méréstechnika I.</t>
  </si>
  <si>
    <t>AMIMT11VND</t>
  </si>
  <si>
    <t>KRKMT12SNC</t>
  </si>
  <si>
    <t>Méréstechnika I. laboratórium</t>
  </si>
  <si>
    <t>AMIMT12VND</t>
  </si>
  <si>
    <t>KRKMT21SNC</t>
  </si>
  <si>
    <t>Méréstechnika II.</t>
  </si>
  <si>
    <t>AMIMT21VND</t>
  </si>
  <si>
    <t>KRKMT22SNC</t>
  </si>
  <si>
    <t>Méréstechnika II. laboratórium</t>
  </si>
  <si>
    <t>AMIMT22VND</t>
  </si>
  <si>
    <t>KRKDT11SNC</t>
  </si>
  <si>
    <t>Digitális technika I.</t>
  </si>
  <si>
    <t>AMIDT11VND</t>
  </si>
  <si>
    <t>KRKDT21SNC</t>
  </si>
  <si>
    <t>Digitális technika II.</t>
  </si>
  <si>
    <t>AMIDT21VND</t>
  </si>
  <si>
    <t>KRKDT31SNC</t>
  </si>
  <si>
    <t>Digitális technika II. laboratórium</t>
  </si>
  <si>
    <t>AMIDT31VND</t>
  </si>
  <si>
    <t>KRKEL11SNC</t>
  </si>
  <si>
    <t>Elektronika I.</t>
  </si>
  <si>
    <t>AMIEL11VND</t>
  </si>
  <si>
    <t>KRKEL12SNC</t>
  </si>
  <si>
    <t>Elektronika I. gyakorlat</t>
  </si>
  <si>
    <t>AMIEL12VND</t>
  </si>
  <si>
    <t>KRKEL21SNC</t>
  </si>
  <si>
    <t>Elektronika II.</t>
  </si>
  <si>
    <t>AMIEL21VND</t>
  </si>
  <si>
    <t>KRKEL22SNC</t>
  </si>
  <si>
    <t>Elektronika II. laboratórium</t>
  </si>
  <si>
    <t>AMIEL22VND</t>
  </si>
  <si>
    <t>KRKAU11SNC</t>
  </si>
  <si>
    <t>Automatika I.</t>
  </si>
  <si>
    <t>AMIAU11VND</t>
  </si>
  <si>
    <t>22.</t>
  </si>
  <si>
    <t>KRKAU12SNC</t>
  </si>
  <si>
    <t>Automatika  I. laboratórium</t>
  </si>
  <si>
    <t>AMIAU12VND</t>
  </si>
  <si>
    <t xml:space="preserve">Automatika  I. laboratórium </t>
  </si>
  <si>
    <t>KRKHI11SNC</t>
  </si>
  <si>
    <t>Hiradástechnika I.</t>
  </si>
  <si>
    <t>AMIHI11VND</t>
  </si>
  <si>
    <t>Hiradástechnika I. (2)</t>
  </si>
  <si>
    <t>KRKHI12SNC</t>
  </si>
  <si>
    <t>Hiradástechnika I. laboratórium (2)</t>
  </si>
  <si>
    <t>AMIHI12VND</t>
  </si>
  <si>
    <t>40.</t>
  </si>
  <si>
    <t>KRKVE11SNC</t>
  </si>
  <si>
    <t>Villamos energetika I.</t>
  </si>
  <si>
    <t>AMIVE11VND</t>
  </si>
  <si>
    <t>Villamos energetika I. (2)</t>
  </si>
  <si>
    <t>KRKVE12SNC</t>
  </si>
  <si>
    <t>Villamos energetika I. laboratórium (2)</t>
  </si>
  <si>
    <t>AMIVE12VND</t>
  </si>
  <si>
    <t>42.</t>
  </si>
  <si>
    <t>KRKET11SNC</t>
  </si>
  <si>
    <t>Elektronikai technológia</t>
  </si>
  <si>
    <t>AMIET11VND</t>
  </si>
  <si>
    <t>Elektronikai technológia (2)</t>
  </si>
  <si>
    <t>KRKET12SNC</t>
  </si>
  <si>
    <t>Elektronikai technológia laboratórium  (2)</t>
  </si>
  <si>
    <t>AMIET12VND</t>
  </si>
  <si>
    <t>KRKÁM11SNC</t>
  </si>
  <si>
    <t>Általános mérnöki ismeretek (2)</t>
  </si>
  <si>
    <t>AMIAM11VND</t>
  </si>
  <si>
    <t xml:space="preserve">Általános mérnöki ismeretek </t>
  </si>
  <si>
    <t xml:space="preserve">Megyjegyzés:    </t>
  </si>
  <si>
    <t>(1) Előtanulmányi követelmény: a tárgy aláírásának megszerzése.</t>
  </si>
  <si>
    <t>(2) Az adott tantárgy felvételének félévét a szakintézet határozza meg a hallgatói létszám függvényében.</t>
  </si>
  <si>
    <t>(3)  A kötelezően választható tantárgyak listáját  a tantervi táblázat utolsó oldala tartalmazza</t>
  </si>
  <si>
    <t>A # karakterrel jelölt tantárgyakat párhuzamosan is fel lehet venni.</t>
  </si>
  <si>
    <t>Differenciált szakmai törzsanyag tantárgyai</t>
  </si>
  <si>
    <t xml:space="preserve">      heti óraszámokkal (ea. tgy. l). ; követelményekkel (k.); kreditekkel (kr.)</t>
  </si>
  <si>
    <t>Szakirány közös tantárgyai                                    összesen:</t>
  </si>
  <si>
    <t>21.</t>
  </si>
  <si>
    <t>47.</t>
  </si>
  <si>
    <t>AMISA11VND</t>
  </si>
  <si>
    <t>Számítógép architektúrák I.</t>
  </si>
  <si>
    <t>32.</t>
  </si>
  <si>
    <t>48.</t>
  </si>
  <si>
    <t>AMISA21VND</t>
  </si>
  <si>
    <t>Számítógép architektúrák II.</t>
  </si>
  <si>
    <t>49.</t>
  </si>
  <si>
    <t>AMIPF11VND</t>
  </si>
  <si>
    <t>Perifériák</t>
  </si>
  <si>
    <t>50.</t>
  </si>
  <si>
    <t>AMIOP11VND</t>
  </si>
  <si>
    <t>Operációs rendszerek</t>
  </si>
  <si>
    <t>51.</t>
  </si>
  <si>
    <t>AMIIF11VND</t>
  </si>
  <si>
    <t>Információfeldolgozás I.</t>
  </si>
  <si>
    <t>52.</t>
  </si>
  <si>
    <t>AMIIF21VND</t>
  </si>
  <si>
    <t>Információfeldolgozás II.</t>
  </si>
  <si>
    <t>53.</t>
  </si>
  <si>
    <t>AMIPP11VND</t>
  </si>
  <si>
    <t>Programozási paradigmák</t>
  </si>
  <si>
    <t xml:space="preserve"> </t>
  </si>
  <si>
    <t>23.</t>
  </si>
  <si>
    <t>Kötelezően választható tárgycsoportok              összesen:</t>
  </si>
  <si>
    <t>1. Hardver eszközök (4)</t>
  </si>
  <si>
    <t>54.</t>
  </si>
  <si>
    <t>AMIBR11VND</t>
  </si>
  <si>
    <t>Beágyazott rendszerek</t>
  </si>
  <si>
    <t>33.</t>
  </si>
  <si>
    <t>55.</t>
  </si>
  <si>
    <t>AMIDR11VND</t>
  </si>
  <si>
    <t>Digitális rendszerek</t>
  </si>
  <si>
    <t>56.</t>
  </si>
  <si>
    <t>AMIPÁ11VND</t>
  </si>
  <si>
    <t xml:space="preserve">Programozható áramkörök </t>
  </si>
  <si>
    <t>57.</t>
  </si>
  <si>
    <t>AMIEG11VND</t>
  </si>
  <si>
    <t>Elektronikai gyártás és tesztelés</t>
  </si>
  <si>
    <t>58.</t>
  </si>
  <si>
    <t>AMIHP11VND</t>
  </si>
  <si>
    <t>Önálló projekt I.</t>
  </si>
  <si>
    <t>59.</t>
  </si>
  <si>
    <t>AMIHP21VND</t>
  </si>
  <si>
    <t>Önálló projekt II.</t>
  </si>
  <si>
    <t>2. Számítógép hálózatok (4)</t>
  </si>
  <si>
    <t>60.</t>
  </si>
  <si>
    <t>AMIHA11VND</t>
  </si>
  <si>
    <t>Hálózati architektúrák és operációs rendszerek</t>
  </si>
  <si>
    <t>61.</t>
  </si>
  <si>
    <t>AMIIS11VND</t>
  </si>
  <si>
    <t>Információszolgáltatás hálózaton</t>
  </si>
  <si>
    <t>62.</t>
  </si>
  <si>
    <t>AMITK11VND</t>
  </si>
  <si>
    <t xml:space="preserve">Digitális telekommunikáció   </t>
  </si>
  <si>
    <t>63.</t>
  </si>
  <si>
    <t>AMISH11VND</t>
  </si>
  <si>
    <t>Számítógép hálózatok gyakorlat</t>
  </si>
  <si>
    <t>64.</t>
  </si>
  <si>
    <t>AMISP11VND</t>
  </si>
  <si>
    <t>65.</t>
  </si>
  <si>
    <t>AMISP21VND</t>
  </si>
  <si>
    <t>Szabadon választható tárgyak *                       összesen:</t>
  </si>
  <si>
    <t>66.</t>
  </si>
  <si>
    <t>Tantárgy 1</t>
  </si>
  <si>
    <t>67.</t>
  </si>
  <si>
    <t>Tantárgy 2</t>
  </si>
  <si>
    <t>68.</t>
  </si>
  <si>
    <t>Tantárgy 3</t>
  </si>
  <si>
    <t>69.</t>
  </si>
  <si>
    <t>AMISD11VND</t>
  </si>
  <si>
    <t>Szakdolgozat</t>
  </si>
  <si>
    <t>a</t>
  </si>
  <si>
    <t>Mindösszesen:</t>
  </si>
  <si>
    <t xml:space="preserve">Összes heti óra </t>
  </si>
  <si>
    <t>Vizsga (v)</t>
  </si>
  <si>
    <t>Évközi jegy (é)</t>
  </si>
  <si>
    <t>Aláírás (a)</t>
  </si>
  <si>
    <t>Megyjegyzés:</t>
  </si>
  <si>
    <t xml:space="preserve">(4) A választott tantárgycsoport minden tantárgyának felvétele kötelező </t>
  </si>
  <si>
    <t>* A szabadon választható tantárgyak listáját  külön táblázat  tartalmazza</t>
  </si>
  <si>
    <t>70.</t>
  </si>
  <si>
    <t>AMITESTNEV</t>
  </si>
  <si>
    <t>Testnevelés I.</t>
  </si>
  <si>
    <t>71.</t>
  </si>
  <si>
    <t>Testnevelés II.</t>
  </si>
  <si>
    <t>72.</t>
  </si>
  <si>
    <t>AMIANGOL</t>
  </si>
  <si>
    <t>Angol</t>
  </si>
  <si>
    <t>Kötelezően választható Gazdasági és Humán ismeretek tárgyai</t>
  </si>
  <si>
    <t>73.</t>
  </si>
  <si>
    <t>AMIUK11VND</t>
  </si>
  <si>
    <t>Üzleti kommunikáció</t>
  </si>
  <si>
    <t>74.</t>
  </si>
  <si>
    <t>AMISZ11VND</t>
  </si>
  <si>
    <t>Szociológia</t>
  </si>
  <si>
    <t>Szabadon választható tantárgyak</t>
  </si>
  <si>
    <t>75.</t>
  </si>
  <si>
    <t>Informatika a mérnöki gyakorlatban</t>
  </si>
  <si>
    <t>76.</t>
  </si>
  <si>
    <t>Kutatás módszertana</t>
  </si>
  <si>
    <t>77.</t>
  </si>
  <si>
    <t>Optoelektronikai kommunikáció </t>
  </si>
  <si>
    <t>78.</t>
  </si>
  <si>
    <t>Objektumorientált programozás C++ nyelven</t>
  </si>
  <si>
    <t>Kötelezően választható idegen nyelvű tárgyak **</t>
  </si>
  <si>
    <t>79.</t>
  </si>
  <si>
    <t>AMIDTAKTND</t>
  </si>
  <si>
    <t>Digital Technics</t>
  </si>
  <si>
    <t>80.</t>
  </si>
  <si>
    <t>AMIKMAKTND</t>
  </si>
  <si>
    <t>Research methodology</t>
  </si>
  <si>
    <t>81.</t>
  </si>
  <si>
    <t>AMIICAKTND</t>
  </si>
  <si>
    <t>Introduction to Computer Networks</t>
  </si>
  <si>
    <t>82.</t>
  </si>
  <si>
    <t>AMIUKAKTND</t>
  </si>
  <si>
    <t>Business communication</t>
  </si>
  <si>
    <t>Ajánlott idegen nyelvű tárgyak</t>
  </si>
  <si>
    <t>83.</t>
  </si>
  <si>
    <t>AMINF11NND</t>
  </si>
  <si>
    <t>Német szaknyelvi előkészítő (7)</t>
  </si>
  <si>
    <t>84.</t>
  </si>
  <si>
    <t>AMIAF11NND</t>
  </si>
  <si>
    <t>Angol szaknyelvi előkészítő (7)</t>
  </si>
  <si>
    <t xml:space="preserve"> ** A Kötelezően választható idegen nyelvű tárgyak közül  minden hallgatónak két tárgyat fel kell vennie a 4. - 7. félév valamelyikében.  </t>
  </si>
  <si>
    <t>A kritérium tárgy felvételének feltétele az adott nyelvből középfokú nyelvvizsga vagy belső szintfelmérő vizsga és szaknyelvi előkészítő tárgy teljesítése.</t>
  </si>
  <si>
    <t>(7) A szakmai előkészítő felvételének előfeltétele szintfelmérő vizsga teljesítése</t>
  </si>
  <si>
    <t>A kooperatív képzés tanterve:</t>
  </si>
  <si>
    <t>kredit</t>
  </si>
  <si>
    <t>Félév (2)</t>
  </si>
  <si>
    <t>Félév</t>
  </si>
  <si>
    <t>8.</t>
  </si>
  <si>
    <t xml:space="preserve">Kooperatív képzés </t>
  </si>
  <si>
    <t>85.</t>
  </si>
  <si>
    <t>AMISG11VND</t>
  </si>
  <si>
    <t>Szakmai gyakorlat I.</t>
  </si>
  <si>
    <t>(1)</t>
  </si>
  <si>
    <t>86.</t>
  </si>
  <si>
    <t>AMISG12VND</t>
  </si>
  <si>
    <t>Szakmai gyakorlat II.</t>
  </si>
  <si>
    <t>87.</t>
  </si>
  <si>
    <t>Választható szakmai tárgy I.</t>
  </si>
  <si>
    <t>88.</t>
  </si>
  <si>
    <t>Választható szakmai tárgy II.</t>
  </si>
  <si>
    <t>89.</t>
  </si>
  <si>
    <t>AMISD12VND</t>
  </si>
  <si>
    <t>Szakdolgozat I.</t>
  </si>
  <si>
    <t>90.</t>
  </si>
  <si>
    <t>AMISD13VND</t>
  </si>
  <si>
    <t>Szakdolgozat II.</t>
  </si>
  <si>
    <t>Összesen:</t>
  </si>
  <si>
    <t>Megjegyzés:</t>
  </si>
  <si>
    <t>(1) A szakmai gyakorlat heti óraszámát a kooperatív szerződés tartalmazza</t>
  </si>
  <si>
    <t>A Villamosmérnöki  szakon a kooperatív képzésre jelentkezés feltételei:</t>
  </si>
  <si>
    <t>1. A kooperatív képzés megkezdése előtt a jelentkezőknek minimum 170 kreditpontot kell teljesíteniük (2)</t>
  </si>
  <si>
    <t>2. A tantárgycsoport  tárgyakból maximum 4 kredit hiányozhat, a modul tárgyak kreditpontjától függően</t>
  </si>
  <si>
    <t>A kooperatív képzés választható szakmai tantárgyait a Kari Tanács évente fogadja el.</t>
  </si>
  <si>
    <t>Záróvizsga tárgyak:</t>
  </si>
  <si>
    <t>Az 1.jelű kötelezően választható tárgycsoportnál:</t>
  </si>
  <si>
    <t>A 2.jelű kötelezően választható tárgycsoportnál:</t>
  </si>
  <si>
    <t>A szakirány közös tantárgyaiból összevontan</t>
  </si>
  <si>
    <t>Hardver eszközök tantárgycsoport tárgyaiból összevontan</t>
  </si>
  <si>
    <t>Számítógép hálózatok tantárgycsoport tárgyaiból összevontan</t>
  </si>
  <si>
    <t>ÚJ TÁRGY!</t>
  </si>
  <si>
    <t>C tanterv megfeleltetés</t>
  </si>
  <si>
    <t>Szakirány közös tantárgyai                                      összesen:</t>
  </si>
  <si>
    <t>KRKSA11SNC</t>
  </si>
  <si>
    <t>Számítógép architektúrák</t>
  </si>
  <si>
    <t>KRKIR11SNC</t>
  </si>
  <si>
    <t>Informatikai rendszerek</t>
  </si>
  <si>
    <t>KRKIF11SNC</t>
  </si>
  <si>
    <t>Információfeldolgozás</t>
  </si>
  <si>
    <t>KRKPP11SNC</t>
  </si>
  <si>
    <t>Kötelezően választható tárgyak                               összesen:</t>
  </si>
  <si>
    <t>1.  Hardver eszközök (4)</t>
  </si>
  <si>
    <t>KRKBI11SNC</t>
  </si>
  <si>
    <t>Beágyazott informatika</t>
  </si>
  <si>
    <t>KRKDR11SNC</t>
  </si>
  <si>
    <t>KRKDP31SNC</t>
  </si>
  <si>
    <t>DSP programozás (projekt)</t>
  </si>
  <si>
    <t>KRKPÁ11SNC</t>
  </si>
  <si>
    <t>KRKDM31SNC</t>
  </si>
  <si>
    <t>Digitális méréstechnika (projekt)</t>
  </si>
  <si>
    <t>KRKHA11SNC</t>
  </si>
  <si>
    <t>KRKIS11SNC</t>
  </si>
  <si>
    <t>KRKPH11SNC</t>
  </si>
  <si>
    <t>Programozás hálózaton (projekt)</t>
  </si>
  <si>
    <t>KRKTK11SNC</t>
  </si>
  <si>
    <t>KRKSP13SNC</t>
  </si>
  <si>
    <t>Számítógép hálózatok (projekt)</t>
  </si>
  <si>
    <t>Hálózati architektúrák és operációs rendszerek *</t>
  </si>
  <si>
    <t>Hálózati architektúrák és operációs rendszerek **</t>
  </si>
  <si>
    <t>AMIIMSZBND</t>
  </si>
  <si>
    <t>AMIKMSZBND</t>
  </si>
  <si>
    <t>AMIOKSZBND</t>
  </si>
  <si>
    <t>AMIOOSZBND</t>
  </si>
  <si>
    <t>KRKVT11SNC</t>
  </si>
  <si>
    <t xml:space="preserve">Matematika I. (1) </t>
  </si>
  <si>
    <t>Informatika I.</t>
  </si>
  <si>
    <t>Programozás I. #</t>
  </si>
  <si>
    <t xml:space="preserve">Programozás II. laboratórium </t>
  </si>
  <si>
    <t>9.</t>
  </si>
  <si>
    <t xml:space="preserve">Villamosipari anyagismeret </t>
  </si>
  <si>
    <t>13.</t>
  </si>
  <si>
    <t>14.</t>
  </si>
  <si>
    <t>19.</t>
  </si>
  <si>
    <t>Villamosságtan I. #</t>
  </si>
  <si>
    <t>20.</t>
  </si>
  <si>
    <t>Villamosságtan II. #</t>
  </si>
  <si>
    <t>24.</t>
  </si>
  <si>
    <t>Programozás II. #</t>
  </si>
  <si>
    <t>Informatika I. lab. #</t>
  </si>
  <si>
    <t>27.</t>
  </si>
  <si>
    <t>Méréstechnika I. #</t>
  </si>
  <si>
    <t>28.</t>
  </si>
  <si>
    <t xml:space="preserve">Méréstechnika I.  laboratórium </t>
  </si>
  <si>
    <t>29.</t>
  </si>
  <si>
    <t>Méréstechnika II. #</t>
  </si>
  <si>
    <t>31.</t>
  </si>
  <si>
    <t xml:space="preserve">34. </t>
  </si>
  <si>
    <t>Elektronika I. #</t>
  </si>
  <si>
    <t>36.</t>
  </si>
  <si>
    <t>Elektronika II. #</t>
  </si>
  <si>
    <t>38.</t>
  </si>
  <si>
    <t>Hiradástechnika I. #</t>
  </si>
  <si>
    <t>Villamos energetika I. #</t>
  </si>
  <si>
    <t>44.</t>
  </si>
  <si>
    <t>Elektronikai technológia #</t>
  </si>
  <si>
    <t>Informatika I. laboratórium</t>
  </si>
  <si>
    <t xml:space="preserve">Digitális technika II. laboratórium </t>
  </si>
  <si>
    <t xml:space="preserve">Informatika I. laboratórium </t>
  </si>
  <si>
    <t xml:space="preserve">Hálózati architektúrák és operációs rendszerek </t>
  </si>
  <si>
    <t>Hálózati architektúrák és operációs rendszerek #</t>
  </si>
  <si>
    <t>Automatika I.#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</si>
</sst>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&quot;.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0"/>
      <name val="Arial CE"/>
      <family val="0"/>
    </font>
    <font>
      <sz val="16"/>
      <name val="Arial CE"/>
      <family val="0"/>
    </font>
    <font>
      <b/>
      <sz val="16"/>
      <name val="Arial CE"/>
      <family val="0"/>
    </font>
    <font>
      <b/>
      <sz val="20"/>
      <name val="Arial CE"/>
      <family val="0"/>
    </font>
    <font>
      <sz val="20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b/>
      <i/>
      <sz val="12"/>
      <name val="Arial CE"/>
      <family val="0"/>
    </font>
    <font>
      <sz val="10"/>
      <name val="Arial CE"/>
      <family val="0"/>
    </font>
    <font>
      <b/>
      <i/>
      <sz val="10"/>
      <name val="Arial CE"/>
      <family val="0"/>
    </font>
    <font>
      <b/>
      <sz val="12"/>
      <color indexed="10"/>
      <name val="Arial CE"/>
      <family val="0"/>
    </font>
    <font>
      <b/>
      <sz val="12"/>
      <color indexed="12"/>
      <name val="Arial CE"/>
      <family val="0"/>
    </font>
    <font>
      <b/>
      <i/>
      <sz val="11"/>
      <name val="Arial CE"/>
      <family val="0"/>
    </font>
    <font>
      <sz val="11"/>
      <name val="Calibri"/>
      <family val="2"/>
    </font>
    <font>
      <b/>
      <sz val="10"/>
      <name val="Arial"/>
      <family val="2"/>
    </font>
    <font>
      <b/>
      <sz val="12"/>
      <color indexed="57"/>
      <name val="Arial CE"/>
      <family val="0"/>
    </font>
    <font>
      <sz val="12"/>
      <name val="Arial"/>
      <family val="2"/>
    </font>
    <font>
      <i/>
      <sz val="12"/>
      <name val="Arial"/>
      <family val="2"/>
    </font>
    <font>
      <b/>
      <sz val="12"/>
      <color indexed="48"/>
      <name val="Arial CE"/>
      <family val="0"/>
    </font>
    <font>
      <b/>
      <sz val="11"/>
      <name val="Arial CE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Arial CE"/>
      <family val="0"/>
    </font>
    <font>
      <sz val="12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10"/>
      <name val="Arial CE"/>
      <family val="0"/>
    </font>
    <font>
      <b/>
      <i/>
      <sz val="12"/>
      <color indexed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Arial CE"/>
      <family val="0"/>
    </font>
    <font>
      <sz val="12"/>
      <color theme="1"/>
      <name val="Arial CE"/>
      <family val="0"/>
    </font>
    <font>
      <sz val="10"/>
      <color theme="1"/>
      <name val="Arial CE"/>
      <family val="0"/>
    </font>
    <font>
      <b/>
      <sz val="10"/>
      <color rgb="FFFF0000"/>
      <name val="Arial CE"/>
      <family val="0"/>
    </font>
    <font>
      <b/>
      <sz val="12"/>
      <color rgb="FFFF0000"/>
      <name val="Arial CE"/>
      <family val="0"/>
    </font>
    <font>
      <b/>
      <i/>
      <sz val="12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2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dotted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dotted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dotted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 style="thin"/>
      <top/>
      <bottom style="dotted"/>
    </border>
    <border>
      <left/>
      <right style="thin"/>
      <top style="thin"/>
      <bottom style="dotted"/>
    </border>
    <border>
      <left style="thin"/>
      <right style="thin"/>
      <top style="medium"/>
      <bottom style="thin"/>
    </border>
    <border>
      <left/>
      <right style="medium"/>
      <top style="thin"/>
      <bottom style="dotted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dotted"/>
      <bottom style="dotted"/>
    </border>
    <border>
      <left style="medium"/>
      <right style="thin"/>
      <top style="dotted"/>
      <bottom style="dotted"/>
    </border>
    <border>
      <left/>
      <right style="medium"/>
      <top/>
      <bottom style="dotted"/>
    </border>
    <border>
      <left style="medium"/>
      <right style="dotted"/>
      <top style="dotted"/>
      <bottom style="dotted"/>
    </border>
    <border>
      <left/>
      <right/>
      <top style="dotted"/>
      <bottom style="dotted"/>
    </border>
    <border>
      <left style="dotted"/>
      <right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thin"/>
      <bottom style="dotted"/>
    </border>
    <border>
      <left style="medium"/>
      <right/>
      <top style="dotted"/>
      <bottom style="dotted"/>
    </border>
    <border>
      <left/>
      <right style="medium"/>
      <top style="dotted"/>
      <bottom style="dotted"/>
    </border>
    <border>
      <left style="dotted"/>
      <right style="dotted"/>
      <top style="dotted"/>
      <bottom style="dotted"/>
    </border>
    <border>
      <left/>
      <right style="dotted"/>
      <top style="dotted"/>
      <bottom style="dotted"/>
    </border>
    <border>
      <left/>
      <right style="medium"/>
      <top style="dotted"/>
      <bottom/>
    </border>
    <border>
      <left style="thin"/>
      <right style="medium"/>
      <top style="dotted"/>
      <bottom style="dotted"/>
    </border>
    <border>
      <left style="dotted"/>
      <right style="dotted"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medium"/>
      <right/>
      <top/>
      <bottom style="dotted"/>
    </border>
    <border>
      <left style="dotted"/>
      <right style="dotted"/>
      <top/>
      <bottom style="dotted"/>
    </border>
    <border>
      <left/>
      <right style="dotted"/>
      <top/>
      <bottom style="dotted"/>
    </border>
    <border>
      <left style="thin"/>
      <right/>
      <top style="thin"/>
      <bottom style="thin"/>
    </border>
    <border>
      <left style="thin"/>
      <right style="medium"/>
      <top style="thin"/>
      <bottom style="dotted"/>
    </border>
    <border>
      <left style="medium">
        <color indexed="59"/>
      </left>
      <right style="thin">
        <color indexed="59"/>
      </right>
      <top style="dotted">
        <color indexed="59"/>
      </top>
      <bottom style="dotted">
        <color indexed="59"/>
      </bottom>
    </border>
    <border>
      <left/>
      <right/>
      <top style="dotted"/>
      <bottom/>
    </border>
    <border>
      <left style="dotted"/>
      <right/>
      <top style="dotted"/>
      <bottom/>
    </border>
    <border>
      <left style="dotted"/>
      <right style="medium"/>
      <top style="dotted"/>
      <bottom/>
    </border>
    <border>
      <left style="medium"/>
      <right/>
      <top style="dotted"/>
      <bottom/>
    </border>
    <border>
      <left style="dotted"/>
      <right style="dotted"/>
      <top style="dotted"/>
      <bottom/>
    </border>
    <border>
      <left/>
      <right style="dotted"/>
      <top style="dotted"/>
      <bottom/>
    </border>
    <border>
      <left style="dotted"/>
      <right style="dotted"/>
      <top style="dotted"/>
      <bottom style="dashed"/>
    </border>
    <border>
      <left style="dotted"/>
      <right style="dotted"/>
      <top style="dashed"/>
      <bottom style="dotted"/>
    </border>
    <border>
      <left style="dotted"/>
      <right style="dotted"/>
      <top style="dotted"/>
      <bottom style="thin"/>
    </border>
    <border>
      <left style="medium"/>
      <right style="thin"/>
      <top style="thin"/>
      <bottom style="dotted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 style="dotted"/>
      <right/>
      <top style="thin"/>
      <bottom style="dotted"/>
    </border>
    <border>
      <left style="dotted"/>
      <right style="dotted"/>
      <top style="thin"/>
      <bottom style="dashed"/>
    </border>
    <border>
      <left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otted"/>
      <right style="medium"/>
      <top style="thin"/>
      <bottom style="dotted"/>
    </border>
    <border>
      <left style="dotted"/>
      <right style="dotted"/>
      <top style="dashed"/>
      <bottom style="dashed"/>
    </border>
    <border>
      <left/>
      <right style="dashed"/>
      <top style="dashed"/>
      <bottom style="dashed"/>
    </border>
    <border>
      <left style="dashed"/>
      <right style="dashed"/>
      <top style="dashed"/>
      <bottom style="dashed"/>
    </border>
    <border>
      <left/>
      <right style="thin"/>
      <top style="dotted"/>
      <bottom style="dotted"/>
    </border>
    <border>
      <left/>
      <right/>
      <top/>
      <bottom style="dotted"/>
    </border>
    <border>
      <left style="dotted"/>
      <right/>
      <top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/>
      <right style="medium"/>
      <top style="dotted"/>
      <bottom style="medium"/>
    </border>
    <border>
      <left style="medium"/>
      <right style="dotted"/>
      <top style="dotted"/>
      <bottom style="medium"/>
    </border>
    <border>
      <left/>
      <right/>
      <top style="dotted"/>
      <bottom style="medium"/>
    </border>
    <border>
      <left style="medium"/>
      <right/>
      <top style="dotted"/>
      <bottom style="medium"/>
    </border>
    <border>
      <left style="dotted"/>
      <right style="dotted"/>
      <top style="dotted"/>
      <bottom style="medium"/>
    </border>
    <border>
      <left style="dotted"/>
      <right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dotted"/>
    </border>
    <border>
      <left style="medium">
        <color indexed="8"/>
      </left>
      <right style="hair">
        <color indexed="8"/>
      </right>
      <top style="hair">
        <color indexed="8"/>
      </top>
      <bottom style="dotted">
        <color indexed="8"/>
      </bottom>
    </border>
    <border>
      <left/>
      <right/>
      <top style="hair">
        <color indexed="8"/>
      </top>
      <bottom style="dotted">
        <color indexed="8"/>
      </bottom>
    </border>
    <border>
      <left style="medium">
        <color indexed="8"/>
      </left>
      <right style="dotted">
        <color indexed="8"/>
      </right>
      <top/>
      <bottom style="dotted">
        <color indexed="8"/>
      </bottom>
    </border>
    <border>
      <left style="dotted">
        <color indexed="8"/>
      </left>
      <right style="dotted">
        <color indexed="8"/>
      </right>
      <top/>
      <bottom style="dotted">
        <color indexed="8"/>
      </bottom>
    </border>
    <border>
      <left style="dotted">
        <color indexed="8"/>
      </left>
      <right style="medium">
        <color indexed="8"/>
      </right>
      <top/>
      <bottom style="dotted">
        <color indexed="8"/>
      </bottom>
    </border>
    <border>
      <left style="dotted">
        <color indexed="8"/>
      </left>
      <right style="dotted">
        <color indexed="8"/>
      </right>
      <top style="hair">
        <color indexed="8"/>
      </top>
      <bottom style="dotted">
        <color indexed="8"/>
      </bottom>
    </border>
    <border>
      <left style="medium">
        <color indexed="8"/>
      </left>
      <right/>
      <top/>
      <bottom style="dotted">
        <color indexed="8"/>
      </bottom>
    </border>
    <border>
      <left style="dotted"/>
      <right style="dotted"/>
      <top style="thin"/>
      <bottom style="dotted">
        <color indexed="8"/>
      </bottom>
    </border>
    <border>
      <left style="hair">
        <color indexed="8"/>
      </left>
      <right style="medium">
        <color indexed="8"/>
      </right>
      <top/>
      <bottom style="dotted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tted">
        <color indexed="8"/>
      </bottom>
    </border>
    <border>
      <left/>
      <right/>
      <top/>
      <bottom style="dotted">
        <color indexed="8"/>
      </bottom>
    </border>
    <border>
      <left style="hair">
        <color indexed="8"/>
      </left>
      <right/>
      <top/>
      <bottom style="dotted">
        <color indexed="8"/>
      </bottom>
    </border>
    <border>
      <left style="medium">
        <color indexed="8"/>
      </left>
      <right style="thin"/>
      <top style="thin"/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medium">
        <color indexed="8"/>
      </left>
      <right style="dotted">
        <color indexed="8"/>
      </right>
      <top style="dotted">
        <color indexed="8"/>
      </top>
      <bottom/>
    </border>
    <border>
      <left style="dotted">
        <color indexed="8"/>
      </left>
      <right style="dotted">
        <color indexed="8"/>
      </right>
      <top style="dotted">
        <color indexed="8"/>
      </top>
      <bottom/>
    </border>
    <border>
      <left style="dotted">
        <color indexed="8"/>
      </left>
      <right style="medium">
        <color indexed="8"/>
      </right>
      <top style="dotted">
        <color indexed="8"/>
      </top>
      <bottom/>
    </border>
    <border>
      <left style="medium">
        <color indexed="8"/>
      </left>
      <right style="thin"/>
      <top style="dotted">
        <color indexed="8"/>
      </top>
      <bottom style="dotted"/>
    </border>
    <border>
      <left style="medium"/>
      <right style="thin"/>
      <top style="hair">
        <color indexed="8"/>
      </top>
      <bottom/>
    </border>
    <border>
      <left style="medium">
        <color indexed="8"/>
      </left>
      <right style="hair">
        <color indexed="8"/>
      </right>
      <top style="dotted">
        <color indexed="8"/>
      </top>
      <bottom/>
    </border>
    <border>
      <left/>
      <right/>
      <top style="dotted">
        <color indexed="8"/>
      </top>
      <bottom/>
    </border>
    <border>
      <left style="medium"/>
      <right style="thin">
        <color indexed="8"/>
      </right>
      <top style="dotted"/>
      <bottom style="dotted">
        <color indexed="8"/>
      </bottom>
    </border>
    <border>
      <left style="medium"/>
      <right style="thin"/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medium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/>
      <top style="dotted">
        <color indexed="8"/>
      </top>
      <bottom style="dotted">
        <color indexed="8"/>
      </bottom>
    </border>
    <border>
      <left style="hair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/>
      <top style="dotted">
        <color indexed="8"/>
      </top>
      <bottom/>
    </border>
    <border>
      <left/>
      <right style="medium">
        <color indexed="8"/>
      </right>
      <top style="dotted">
        <color indexed="8"/>
      </top>
      <bottom/>
    </border>
    <border>
      <left style="medium">
        <color indexed="8"/>
      </left>
      <right style="thin">
        <color indexed="8"/>
      </right>
      <top style="dotted">
        <color indexed="8"/>
      </top>
      <bottom/>
    </border>
    <border>
      <left style="thin">
        <color indexed="8"/>
      </left>
      <right style="thin">
        <color indexed="8"/>
      </right>
      <top style="dotted">
        <color indexed="8"/>
      </top>
      <bottom/>
    </border>
    <border>
      <left style="medium"/>
      <right style="thin"/>
      <top style="hair">
        <color indexed="8"/>
      </top>
      <bottom style="thin"/>
    </border>
    <border>
      <left style="medium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medium"/>
      <top style="thin"/>
      <bottom/>
    </border>
    <border>
      <left style="dotted"/>
      <right/>
      <top style="thin"/>
      <bottom style="thin"/>
    </border>
    <border>
      <left style="medium"/>
      <right style="dotted"/>
      <top/>
      <bottom style="dotted"/>
    </border>
    <border>
      <left style="medium"/>
      <right style="dotted"/>
      <top style="thin"/>
      <bottom style="dotted"/>
    </border>
    <border>
      <left/>
      <right style="dotted"/>
      <top style="thin"/>
      <bottom style="dotted"/>
    </border>
    <border>
      <left style="dotted"/>
      <right style="medium"/>
      <top/>
      <bottom style="dotted"/>
    </border>
    <border>
      <left style="thin"/>
      <right style="thin"/>
      <top/>
      <bottom/>
    </border>
    <border>
      <left style="medium"/>
      <right style="thin"/>
      <top style="dotted"/>
      <bottom/>
    </border>
    <border>
      <left style="medium"/>
      <right style="dotted"/>
      <top style="dotted"/>
      <bottom/>
    </border>
    <border>
      <left style="thin"/>
      <right style="thin"/>
      <top style="dotted"/>
      <bottom/>
    </border>
    <border>
      <left style="medium"/>
      <right style="medium"/>
      <top style="dotted"/>
      <bottom style="thin"/>
    </border>
    <border>
      <left style="medium"/>
      <right style="thin"/>
      <top style="dotted"/>
      <bottom style="thin"/>
    </border>
    <border>
      <left/>
      <right style="dotted"/>
      <top style="thin"/>
      <bottom style="thin"/>
    </border>
    <border>
      <left/>
      <right style="thin"/>
      <top/>
      <bottom style="dotted"/>
    </border>
    <border>
      <left style="thin"/>
      <right style="medium"/>
      <top/>
      <bottom style="dotted"/>
    </border>
    <border>
      <left style="medium"/>
      <right style="medium"/>
      <top style="thin"/>
      <bottom style="dotted"/>
    </border>
    <border>
      <left/>
      <right style="medium">
        <color indexed="8"/>
      </right>
      <top style="thin">
        <color indexed="8"/>
      </top>
      <bottom style="dotted">
        <color indexed="8"/>
      </bottom>
    </border>
    <border>
      <left style="thin"/>
      <right style="thin"/>
      <top style="thin"/>
      <bottom style="dotted"/>
    </border>
    <border>
      <left/>
      <right style="medium">
        <color indexed="8"/>
      </right>
      <top style="dotted">
        <color indexed="8"/>
      </top>
      <bottom style="dotted">
        <color indexed="8"/>
      </bottom>
    </border>
    <border>
      <left/>
      <right style="medium">
        <color indexed="8"/>
      </right>
      <top style="dotted">
        <color indexed="8"/>
      </top>
      <bottom style="hair">
        <color indexed="8"/>
      </bottom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/>
      <right style="dotted"/>
      <top style="thin"/>
      <bottom style="medium"/>
    </border>
    <border>
      <left style="dotted"/>
      <right style="medium"/>
      <top style="thin"/>
      <bottom style="medium"/>
    </border>
    <border>
      <left style="dotted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dotted"/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medium"/>
      <top style="dotted"/>
      <bottom/>
    </border>
    <border>
      <left style="medium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dotted"/>
      <top style="medium"/>
      <bottom style="medium"/>
    </border>
    <border>
      <left/>
      <right/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/>
      <right/>
      <top style="medium"/>
      <bottom style="medium">
        <color indexed="8"/>
      </bottom>
    </border>
    <border>
      <left/>
      <right style="dotted"/>
      <top/>
      <bottom/>
    </border>
    <border>
      <left style="medium">
        <color indexed="8"/>
      </left>
      <right style="medium">
        <color indexed="8"/>
      </right>
      <top style="medium"/>
      <bottom style="dotted">
        <color indexed="8"/>
      </bottom>
    </border>
    <border>
      <left/>
      <right style="medium">
        <color indexed="8"/>
      </right>
      <top/>
      <bottom style="dotted">
        <color indexed="8"/>
      </bottom>
    </border>
    <border>
      <left style="dotted">
        <color indexed="8"/>
      </left>
      <right style="medium"/>
      <top/>
      <bottom style="dotted">
        <color indexed="8"/>
      </bottom>
    </border>
    <border>
      <left style="medium"/>
      <right style="dotted"/>
      <top/>
      <bottom style="dotted">
        <color indexed="8"/>
      </bottom>
    </border>
    <border>
      <left style="dotted"/>
      <right style="dotted"/>
      <top/>
      <bottom style="dotted">
        <color indexed="8"/>
      </bottom>
    </border>
    <border>
      <left style="dotted"/>
      <right style="medium"/>
      <top/>
      <bottom style="dotted">
        <color indexed="8"/>
      </bottom>
    </border>
    <border>
      <left style="medium"/>
      <right style="medium">
        <color indexed="8"/>
      </right>
      <top style="dotted"/>
      <bottom style="medium"/>
    </border>
    <border>
      <left style="medium">
        <color indexed="8"/>
      </left>
      <right style="medium">
        <color indexed="8"/>
      </right>
      <top/>
      <bottom style="medium"/>
    </border>
    <border>
      <left/>
      <right style="medium">
        <color indexed="8"/>
      </right>
      <top/>
      <bottom style="medium"/>
    </border>
    <border>
      <left style="medium">
        <color indexed="8"/>
      </left>
      <right style="dotted">
        <color indexed="8"/>
      </right>
      <top/>
      <bottom style="medium"/>
    </border>
    <border>
      <left style="dotted">
        <color indexed="8"/>
      </left>
      <right style="medium"/>
      <top/>
      <bottom style="medium"/>
    </border>
    <border>
      <left style="dotted"/>
      <right style="dotted"/>
      <top/>
      <bottom style="medium"/>
    </border>
    <border>
      <left style="dotted"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dashed"/>
    </border>
    <border>
      <left style="medium"/>
      <right/>
      <top style="medium"/>
      <bottom style="dashed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 style="medium"/>
      <right style="dashed"/>
      <top/>
      <bottom style="dotted"/>
    </border>
    <border>
      <left style="dotted"/>
      <right style="dashed"/>
      <top/>
      <bottom style="dotted"/>
    </border>
    <border>
      <left style="medium"/>
      <right style="dotted"/>
      <top style="dashed"/>
      <bottom style="dotted"/>
    </border>
    <border>
      <left style="dotted"/>
      <right style="medium"/>
      <top style="dashed"/>
      <bottom style="dotted"/>
    </border>
    <border>
      <left style="medium"/>
      <right style="medium"/>
      <top/>
      <bottom/>
    </border>
    <border>
      <left style="medium"/>
      <right style="dashed"/>
      <top/>
      <bottom/>
    </border>
    <border>
      <left style="dotted"/>
      <right style="dashed"/>
      <top/>
      <bottom/>
    </border>
    <border>
      <left style="medium"/>
      <right style="dashed"/>
      <top style="dotted"/>
      <bottom style="dotted"/>
    </border>
    <border>
      <left style="dotted"/>
      <right style="dashed"/>
      <top style="dotted"/>
      <bottom/>
    </border>
    <border>
      <left/>
      <right style="dashed"/>
      <top style="dotted"/>
      <bottom style="dotted"/>
    </border>
    <border>
      <left style="dashed"/>
      <right style="dashed"/>
      <top style="dotted"/>
      <bottom style="dotted"/>
    </border>
    <border>
      <left style="dashed"/>
      <right style="medium"/>
      <top style="dotted"/>
      <bottom style="dotted"/>
    </border>
    <border>
      <left style="medium">
        <color indexed="8"/>
      </left>
      <right style="thin">
        <color indexed="8"/>
      </right>
      <top/>
      <bottom style="medium"/>
    </border>
    <border>
      <left style="medium"/>
      <right style="dashed"/>
      <top/>
      <bottom style="medium"/>
    </border>
    <border>
      <left style="dashed"/>
      <right style="dashed"/>
      <top/>
      <bottom style="medium"/>
    </border>
    <border>
      <left style="dashed"/>
      <right style="medium"/>
      <top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dotted"/>
      <bottom style="medium"/>
    </border>
    <border>
      <left style="medium"/>
      <right style="medium"/>
      <top style="dotted"/>
      <bottom style="medium"/>
    </border>
    <border>
      <left/>
      <right style="thin"/>
      <top style="dotted"/>
      <bottom/>
    </border>
    <border>
      <left style="thin"/>
      <right style="medium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 style="thin"/>
      <top style="hair">
        <color indexed="8"/>
      </top>
      <bottom style="dotted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/>
      <right style="thin"/>
      <top/>
      <bottom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dotted">
        <color indexed="8"/>
      </bottom>
    </border>
    <border>
      <left style="thin">
        <color indexed="8"/>
      </left>
      <right style="medium"/>
      <top style="dotted">
        <color indexed="8"/>
      </top>
      <bottom style="dotted">
        <color indexed="8"/>
      </bottom>
    </border>
    <border>
      <left style="thin">
        <color indexed="8"/>
      </left>
      <right style="medium"/>
      <top style="dotted">
        <color indexed="8"/>
      </top>
      <bottom/>
    </border>
    <border>
      <left style="thin">
        <color indexed="8"/>
      </left>
      <right style="medium"/>
      <top style="dotted">
        <color indexed="8"/>
      </top>
      <bottom style="thin">
        <color indexed="8"/>
      </bottom>
    </border>
    <border>
      <left/>
      <right style="medium"/>
      <top style="dotted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 style="medium"/>
      <top style="dotted"/>
      <bottom>
        <color indexed="63"/>
      </bottom>
    </border>
    <border>
      <left style="medium">
        <color indexed="8"/>
      </left>
      <right style="medium"/>
      <top>
        <color indexed="63"/>
      </top>
      <bottom style="dotted"/>
    </border>
    <border>
      <left/>
      <right style="thin">
        <color indexed="8"/>
      </right>
      <top style="medium"/>
      <bottom style="medium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 style="medium"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8" borderId="7" applyNumberFormat="0" applyFont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803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10" fillId="0" borderId="20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49" fontId="3" fillId="0" borderId="23" xfId="0" applyNumberFormat="1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right" vertical="center"/>
    </xf>
    <xf numFmtId="0" fontId="10" fillId="0" borderId="30" xfId="0" applyFont="1" applyBorder="1" applyAlignment="1">
      <alignment horizontal="right" vertical="center"/>
    </xf>
    <xf numFmtId="0" fontId="11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right"/>
    </xf>
    <xf numFmtId="0" fontId="11" fillId="0" borderId="3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29" xfId="0" applyFont="1" applyBorder="1" applyAlignment="1">
      <alignment vertical="center" wrapText="1"/>
    </xf>
    <xf numFmtId="0" fontId="2" fillId="33" borderId="34" xfId="0" applyFont="1" applyFill="1" applyBorder="1" applyAlignment="1">
      <alignment horizontal="right" vertical="center"/>
    </xf>
    <xf numFmtId="49" fontId="2" fillId="33" borderId="35" xfId="0" applyNumberFormat="1" applyFont="1" applyFill="1" applyBorder="1" applyAlignment="1">
      <alignment horizontal="left" vertical="center"/>
    </xf>
    <xf numFmtId="0" fontId="8" fillId="33" borderId="36" xfId="0" applyFont="1" applyFill="1" applyBorder="1" applyAlignment="1">
      <alignment vertical="center"/>
    </xf>
    <xf numFmtId="0" fontId="10" fillId="33" borderId="37" xfId="0" applyFont="1" applyFill="1" applyBorder="1" applyAlignment="1">
      <alignment/>
    </xf>
    <xf numFmtId="0" fontId="10" fillId="33" borderId="38" xfId="0" applyFont="1" applyFill="1" applyBorder="1" applyAlignment="1">
      <alignment/>
    </xf>
    <xf numFmtId="0" fontId="10" fillId="33" borderId="35" xfId="0" applyFont="1" applyFill="1" applyBorder="1" applyAlignment="1">
      <alignment/>
    </xf>
    <xf numFmtId="0" fontId="10" fillId="33" borderId="39" xfId="0" applyFont="1" applyFill="1" applyBorder="1" applyAlignment="1">
      <alignment/>
    </xf>
    <xf numFmtId="0" fontId="10" fillId="33" borderId="40" xfId="0" applyFont="1" applyFill="1" applyBorder="1" applyAlignment="1">
      <alignment/>
    </xf>
    <xf numFmtId="0" fontId="10" fillId="33" borderId="36" xfId="0" applyFont="1" applyFill="1" applyBorder="1" applyAlignment="1">
      <alignment/>
    </xf>
    <xf numFmtId="164" fontId="10" fillId="33" borderId="39" xfId="0" applyNumberFormat="1" applyFont="1" applyFill="1" applyBorder="1" applyAlignment="1">
      <alignment horizontal="right"/>
    </xf>
    <xf numFmtId="0" fontId="12" fillId="33" borderId="35" xfId="0" applyFont="1" applyFill="1" applyBorder="1" applyAlignment="1">
      <alignment horizontal="right"/>
    </xf>
    <xf numFmtId="0" fontId="10" fillId="33" borderId="35" xfId="0" applyFont="1" applyFill="1" applyBorder="1" applyAlignment="1">
      <alignment horizontal="right"/>
    </xf>
    <xf numFmtId="0" fontId="12" fillId="33" borderId="36" xfId="0" applyFont="1" applyFill="1" applyBorder="1" applyAlignment="1">
      <alignment horizontal="right"/>
    </xf>
    <xf numFmtId="164" fontId="2" fillId="0" borderId="41" xfId="0" applyNumberFormat="1" applyFont="1" applyBorder="1" applyAlignment="1">
      <alignment horizontal="right" vertical="center"/>
    </xf>
    <xf numFmtId="49" fontId="3" fillId="0" borderId="42" xfId="0" applyNumberFormat="1" applyFont="1" applyFill="1" applyBorder="1" applyAlignment="1">
      <alignment horizontal="left" vertical="center"/>
    </xf>
    <xf numFmtId="0" fontId="2" fillId="0" borderId="43" xfId="0" applyFont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10" fillId="0" borderId="47" xfId="0" applyFont="1" applyFill="1" applyBorder="1" applyAlignment="1">
      <alignment horizontal="right" vertical="center"/>
    </xf>
    <xf numFmtId="0" fontId="2" fillId="0" borderId="48" xfId="0" applyFont="1" applyFill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10" fillId="0" borderId="47" xfId="0" applyFont="1" applyBorder="1" applyAlignment="1">
      <alignment horizontal="right"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29" xfId="0" applyFont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9" fontId="13" fillId="0" borderId="0" xfId="6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4" fillId="0" borderId="0" xfId="0" applyNumberFormat="1" applyFont="1" applyFill="1" applyBorder="1" applyAlignment="1">
      <alignment horizontal="center" vertical="center" wrapText="1"/>
    </xf>
    <xf numFmtId="9" fontId="2" fillId="0" borderId="0" xfId="6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 wrapText="1"/>
    </xf>
    <xf numFmtId="0" fontId="2" fillId="0" borderId="52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10" fillId="34" borderId="47" xfId="0" applyFont="1" applyFill="1" applyBorder="1" applyAlignment="1">
      <alignment horizontal="right" vertical="center"/>
    </xf>
    <xf numFmtId="0" fontId="2" fillId="34" borderId="45" xfId="0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right" vertical="center"/>
    </xf>
    <xf numFmtId="1" fontId="3" fillId="0" borderId="42" xfId="0" applyNumberFormat="1" applyFont="1" applyFill="1" applyBorder="1" applyAlignment="1">
      <alignment horizontal="left"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0" fontId="10" fillId="0" borderId="50" xfId="0" applyFont="1" applyFill="1" applyBorder="1" applyAlignment="1">
      <alignment horizontal="right" vertical="center"/>
    </xf>
    <xf numFmtId="0" fontId="2" fillId="0" borderId="43" xfId="0" applyFont="1" applyBorder="1" applyAlignment="1">
      <alignment vertical="center" wrapText="1"/>
    </xf>
    <xf numFmtId="0" fontId="2" fillId="0" borderId="29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0" fontId="10" fillId="0" borderId="57" xfId="0" applyFont="1" applyFill="1" applyBorder="1" applyAlignment="1">
      <alignment horizontal="right" vertical="center"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10" fillId="0" borderId="57" xfId="0" applyFont="1" applyBorder="1" applyAlignment="1">
      <alignment horizontal="right" vertical="center"/>
    </xf>
    <xf numFmtId="49" fontId="2" fillId="33" borderId="35" xfId="0" applyNumberFormat="1" applyFont="1" applyFill="1" applyBorder="1" applyAlignment="1">
      <alignment horizontal="left" vertical="center"/>
    </xf>
    <xf numFmtId="0" fontId="2" fillId="33" borderId="39" xfId="0" applyFont="1" applyFill="1" applyBorder="1" applyAlignment="1">
      <alignment vertical="center"/>
    </xf>
    <xf numFmtId="0" fontId="2" fillId="33" borderId="37" xfId="0" applyFont="1" applyFill="1" applyBorder="1" applyAlignment="1">
      <alignment vertical="center"/>
    </xf>
    <xf numFmtId="0" fontId="2" fillId="33" borderId="38" xfId="0" applyFont="1" applyFill="1" applyBorder="1" applyAlignment="1">
      <alignment vertical="center"/>
    </xf>
    <xf numFmtId="0" fontId="2" fillId="33" borderId="40" xfId="0" applyFont="1" applyFill="1" applyBorder="1" applyAlignment="1">
      <alignment vertical="center"/>
    </xf>
    <xf numFmtId="0" fontId="2" fillId="33" borderId="61" xfId="0" applyFont="1" applyFill="1" applyBorder="1" applyAlignment="1">
      <alignment vertical="center"/>
    </xf>
    <xf numFmtId="49" fontId="3" fillId="0" borderId="42" xfId="0" applyNumberFormat="1" applyFont="1" applyBorder="1" applyAlignment="1">
      <alignment horizontal="left" vertical="center"/>
    </xf>
    <xf numFmtId="0" fontId="2" fillId="0" borderId="62" xfId="0" applyFont="1" applyBorder="1" applyAlignment="1">
      <alignment vertical="center"/>
    </xf>
    <xf numFmtId="49" fontId="3" fillId="0" borderId="63" xfId="0" applyNumberFormat="1" applyFont="1" applyBorder="1" applyAlignment="1">
      <alignment horizontal="left" vertical="center"/>
    </xf>
    <xf numFmtId="0" fontId="2" fillId="0" borderId="64" xfId="0" applyFont="1" applyFill="1" applyBorder="1" applyAlignment="1">
      <alignment vertical="center"/>
    </xf>
    <xf numFmtId="0" fontId="2" fillId="0" borderId="65" xfId="0" applyFont="1" applyFill="1" applyBorder="1" applyAlignment="1">
      <alignment vertical="center"/>
    </xf>
    <xf numFmtId="0" fontId="10" fillId="0" borderId="66" xfId="0" applyFont="1" applyFill="1" applyBorder="1" applyAlignment="1">
      <alignment horizontal="right" vertical="center"/>
    </xf>
    <xf numFmtId="0" fontId="2" fillId="0" borderId="67" xfId="0" applyFont="1" applyFill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10" fillId="0" borderId="66" xfId="0" applyFont="1" applyBorder="1" applyAlignment="1">
      <alignment horizontal="right" vertical="center"/>
    </xf>
    <xf numFmtId="0" fontId="2" fillId="0" borderId="68" xfId="0" applyFont="1" applyFill="1" applyBorder="1" applyAlignment="1">
      <alignment vertical="center"/>
    </xf>
    <xf numFmtId="0" fontId="2" fillId="35" borderId="67" xfId="0" applyFont="1" applyFill="1" applyBorder="1" applyAlignment="1">
      <alignment vertical="center"/>
    </xf>
    <xf numFmtId="0" fontId="2" fillId="35" borderId="51" xfId="0" applyFont="1" applyFill="1" applyBorder="1" applyAlignment="1">
      <alignment vertical="center"/>
    </xf>
    <xf numFmtId="0" fontId="2" fillId="35" borderId="52" xfId="0" applyFont="1" applyFill="1" applyBorder="1" applyAlignment="1">
      <alignment vertical="center"/>
    </xf>
    <xf numFmtId="0" fontId="2" fillId="35" borderId="65" xfId="0" applyFont="1" applyFill="1" applyBorder="1" applyAlignment="1">
      <alignment vertical="center"/>
    </xf>
    <xf numFmtId="0" fontId="10" fillId="35" borderId="66" xfId="0" applyFont="1" applyFill="1" applyBorder="1" applyAlignment="1">
      <alignment horizontal="right" vertical="center"/>
    </xf>
    <xf numFmtId="0" fontId="2" fillId="0" borderId="68" xfId="0" applyFont="1" applyBorder="1" applyAlignment="1">
      <alignment vertical="center"/>
    </xf>
    <xf numFmtId="9" fontId="13" fillId="0" borderId="0" xfId="60" applyFont="1" applyFill="1" applyBorder="1" applyAlignment="1">
      <alignment horizontal="center" vertical="center" wrapText="1"/>
    </xf>
    <xf numFmtId="0" fontId="2" fillId="35" borderId="68" xfId="0" applyFont="1" applyFill="1" applyBorder="1" applyAlignment="1">
      <alignment vertical="center"/>
    </xf>
    <xf numFmtId="0" fontId="2" fillId="35" borderId="69" xfId="0" applyFont="1" applyFill="1" applyBorder="1" applyAlignment="1">
      <alignment vertical="center"/>
    </xf>
    <xf numFmtId="0" fontId="2" fillId="35" borderId="70" xfId="0" applyFont="1" applyFill="1" applyBorder="1" applyAlignment="1">
      <alignment vertical="center"/>
    </xf>
    <xf numFmtId="0" fontId="2" fillId="35" borderId="71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12" fillId="0" borderId="42" xfId="0" applyNumberFormat="1" applyFont="1" applyBorder="1" applyAlignment="1">
      <alignment horizontal="left" vertical="center"/>
    </xf>
    <xf numFmtId="0" fontId="2" fillId="0" borderId="50" xfId="0" applyFont="1" applyFill="1" applyBorder="1" applyAlignment="1">
      <alignment vertical="center" wrapText="1"/>
    </xf>
    <xf numFmtId="0" fontId="2" fillId="0" borderId="72" xfId="0" applyFont="1" applyFill="1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0" fontId="2" fillId="0" borderId="72" xfId="0" applyFont="1" applyBorder="1" applyAlignment="1">
      <alignment vertical="center"/>
    </xf>
    <xf numFmtId="49" fontId="3" fillId="0" borderId="73" xfId="0" applyNumberFormat="1" applyFont="1" applyFill="1" applyBorder="1" applyAlignment="1">
      <alignment horizontal="left" vertical="center"/>
    </xf>
    <xf numFmtId="0" fontId="2" fillId="0" borderId="33" xfId="0" applyFont="1" applyBorder="1" applyAlignment="1">
      <alignment vertical="center"/>
    </xf>
    <xf numFmtId="0" fontId="2" fillId="0" borderId="74" xfId="0" applyFont="1" applyFill="1" applyBorder="1" applyAlignment="1">
      <alignment vertical="center"/>
    </xf>
    <xf numFmtId="0" fontId="2" fillId="0" borderId="75" xfId="0" applyFont="1" applyFill="1" applyBorder="1" applyAlignment="1">
      <alignment vertical="center"/>
    </xf>
    <xf numFmtId="0" fontId="2" fillId="0" borderId="76" xfId="0" applyFont="1" applyFill="1" applyBorder="1" applyAlignment="1">
      <alignment vertical="center"/>
    </xf>
    <xf numFmtId="0" fontId="2" fillId="0" borderId="77" xfId="0" applyFont="1" applyFill="1" applyBorder="1" applyAlignment="1">
      <alignment vertical="center"/>
    </xf>
    <xf numFmtId="0" fontId="2" fillId="0" borderId="78" xfId="0" applyFont="1" applyFill="1" applyBorder="1" applyAlignment="1">
      <alignment vertical="center"/>
    </xf>
    <xf numFmtId="0" fontId="2" fillId="0" borderId="79" xfId="0" applyFont="1" applyFill="1" applyBorder="1" applyAlignment="1">
      <alignment vertical="center"/>
    </xf>
    <xf numFmtId="0" fontId="10" fillId="0" borderId="33" xfId="0" applyFont="1" applyFill="1" applyBorder="1" applyAlignment="1">
      <alignment horizontal="right" vertical="center"/>
    </xf>
    <xf numFmtId="0" fontId="10" fillId="0" borderId="80" xfId="0" applyFont="1" applyFill="1" applyBorder="1" applyAlignment="1">
      <alignment horizontal="right" vertical="center"/>
    </xf>
    <xf numFmtId="0" fontId="2" fillId="34" borderId="49" xfId="0" applyFont="1" applyFill="1" applyBorder="1" applyAlignment="1">
      <alignment vertical="center"/>
    </xf>
    <xf numFmtId="0" fontId="2" fillId="34" borderId="51" xfId="0" applyFont="1" applyFill="1" applyBorder="1" applyAlignment="1">
      <alignment vertical="center"/>
    </xf>
    <xf numFmtId="0" fontId="2" fillId="34" borderId="46" xfId="0" applyFont="1" applyFill="1" applyBorder="1" applyAlignment="1">
      <alignment vertical="center"/>
    </xf>
    <xf numFmtId="0" fontId="2" fillId="34" borderId="81" xfId="0" applyFont="1" applyFill="1" applyBorder="1" applyAlignment="1">
      <alignment vertical="center"/>
    </xf>
    <xf numFmtId="0" fontId="2" fillId="34" borderId="82" xfId="0" applyFont="1" applyFill="1" applyBorder="1" applyAlignment="1">
      <alignment vertical="center"/>
    </xf>
    <xf numFmtId="0" fontId="2" fillId="34" borderId="83" xfId="0" applyFont="1" applyFill="1" applyBorder="1" applyAlignment="1">
      <alignment vertical="center"/>
    </xf>
    <xf numFmtId="0" fontId="10" fillId="34" borderId="50" xfId="0" applyFont="1" applyFill="1" applyBorder="1" applyAlignment="1">
      <alignment horizontal="right" vertical="center"/>
    </xf>
    <xf numFmtId="0" fontId="2" fillId="0" borderId="81" xfId="0" applyFont="1" applyFill="1" applyBorder="1" applyAlignment="1">
      <alignment vertical="center"/>
    </xf>
    <xf numFmtId="0" fontId="2" fillId="0" borderId="82" xfId="0" applyFont="1" applyFill="1" applyBorder="1" applyAlignment="1">
      <alignment vertical="center"/>
    </xf>
    <xf numFmtId="0" fontId="2" fillId="0" borderId="83" xfId="0" applyFont="1" applyFill="1" applyBorder="1" applyAlignment="1">
      <alignment vertical="center"/>
    </xf>
    <xf numFmtId="49" fontId="3" fillId="0" borderId="84" xfId="0" applyNumberFormat="1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vertical="center"/>
    </xf>
    <xf numFmtId="0" fontId="2" fillId="0" borderId="85" xfId="0" applyFont="1" applyFill="1" applyBorder="1" applyAlignment="1">
      <alignment vertical="center"/>
    </xf>
    <xf numFmtId="0" fontId="2" fillId="0" borderId="86" xfId="0" applyFont="1" applyFill="1" applyBorder="1" applyAlignment="1">
      <alignment vertical="center"/>
    </xf>
    <xf numFmtId="0" fontId="2" fillId="0" borderId="87" xfId="0" applyFont="1" applyFill="1" applyBorder="1" applyAlignment="1">
      <alignment horizontal="right" vertical="center"/>
    </xf>
    <xf numFmtId="0" fontId="10" fillId="0" borderId="51" xfId="0" applyFont="1" applyFill="1" applyBorder="1" applyAlignment="1">
      <alignment vertical="center"/>
    </xf>
    <xf numFmtId="0" fontId="2" fillId="0" borderId="54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1" fontId="3" fillId="0" borderId="84" xfId="0" applyNumberFormat="1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right" vertical="center"/>
    </xf>
    <xf numFmtId="0" fontId="2" fillId="0" borderId="88" xfId="0" applyFont="1" applyBorder="1" applyAlignment="1">
      <alignment vertical="center"/>
    </xf>
    <xf numFmtId="49" fontId="3" fillId="0" borderId="89" xfId="0" applyNumberFormat="1" applyFont="1" applyFill="1" applyBorder="1" applyAlignment="1">
      <alignment horizontal="left" vertical="center"/>
    </xf>
    <xf numFmtId="0" fontId="2" fillId="0" borderId="90" xfId="0" applyFont="1" applyBorder="1" applyAlignment="1">
      <alignment vertical="center"/>
    </xf>
    <xf numFmtId="0" fontId="2" fillId="0" borderId="91" xfId="0" applyFont="1" applyFill="1" applyBorder="1" applyAlignment="1">
      <alignment vertical="center"/>
    </xf>
    <xf numFmtId="0" fontId="10" fillId="0" borderId="92" xfId="0" applyFont="1" applyBorder="1" applyAlignment="1">
      <alignment vertical="center"/>
    </xf>
    <xf numFmtId="0" fontId="2" fillId="0" borderId="93" xfId="0" applyFont="1" applyBorder="1" applyAlignment="1">
      <alignment vertical="center"/>
    </xf>
    <xf numFmtId="0" fontId="2" fillId="0" borderId="94" xfId="0" applyFont="1" applyBorder="1" applyAlignment="1">
      <alignment vertical="center"/>
    </xf>
    <xf numFmtId="0" fontId="2" fillId="0" borderId="92" xfId="0" applyFont="1" applyBorder="1" applyAlignment="1">
      <alignment vertical="center"/>
    </xf>
    <xf numFmtId="0" fontId="2" fillId="0" borderId="95" xfId="0" applyFont="1" applyBorder="1" applyAlignment="1">
      <alignment vertical="center"/>
    </xf>
    <xf numFmtId="0" fontId="10" fillId="0" borderId="96" xfId="0" applyFont="1" applyBorder="1" applyAlignment="1">
      <alignment horizontal="right" vertical="center"/>
    </xf>
    <xf numFmtId="0" fontId="2" fillId="0" borderId="92" xfId="0" applyFont="1" applyFill="1" applyBorder="1" applyAlignment="1">
      <alignment vertical="center"/>
    </xf>
    <xf numFmtId="0" fontId="2" fillId="0" borderId="94" xfId="0" applyFont="1" applyFill="1" applyBorder="1" applyAlignment="1">
      <alignment vertical="center"/>
    </xf>
    <xf numFmtId="0" fontId="2" fillId="0" borderId="95" xfId="0" applyFont="1" applyFill="1" applyBorder="1" applyAlignment="1">
      <alignment vertical="center"/>
    </xf>
    <xf numFmtId="0" fontId="10" fillId="0" borderId="96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16" fillId="0" borderId="0" xfId="0" applyFont="1" applyAlignment="1">
      <alignment/>
    </xf>
    <xf numFmtId="0" fontId="10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97" xfId="0" applyFont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 textRotation="45" wrapText="1"/>
    </xf>
    <xf numFmtId="0" fontId="2" fillId="0" borderId="98" xfId="0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left" vertical="center"/>
    </xf>
    <xf numFmtId="0" fontId="2" fillId="0" borderId="99" xfId="0" applyFont="1" applyBorder="1" applyAlignment="1">
      <alignment horizontal="center" vertical="center" wrapText="1"/>
    </xf>
    <xf numFmtId="0" fontId="2" fillId="0" borderId="100" xfId="0" applyFont="1" applyFill="1" applyBorder="1" applyAlignment="1">
      <alignment vertical="center" wrapText="1"/>
    </xf>
    <xf numFmtId="0" fontId="2" fillId="0" borderId="100" xfId="0" applyNumberFormat="1" applyFont="1" applyFill="1" applyBorder="1" applyAlignment="1">
      <alignment vertical="center" wrapText="1"/>
    </xf>
    <xf numFmtId="0" fontId="2" fillId="0" borderId="100" xfId="0" applyFont="1" applyFill="1" applyBorder="1" applyAlignment="1">
      <alignment horizontal="center" vertical="center" wrapText="1"/>
    </xf>
    <xf numFmtId="49" fontId="2" fillId="0" borderId="100" xfId="0" applyNumberFormat="1" applyFont="1" applyFill="1" applyBorder="1" applyAlignment="1">
      <alignment horizontal="center" vertical="center" textRotation="45" wrapText="1"/>
    </xf>
    <xf numFmtId="0" fontId="2" fillId="0" borderId="100" xfId="0" applyFont="1" applyFill="1" applyBorder="1" applyAlignment="1">
      <alignment vertical="center"/>
    </xf>
    <xf numFmtId="0" fontId="2" fillId="33" borderId="101" xfId="0" applyFont="1" applyFill="1" applyBorder="1" applyAlignment="1">
      <alignment horizontal="right" vertical="center"/>
    </xf>
    <xf numFmtId="0" fontId="10" fillId="33" borderId="102" xfId="0" applyFont="1" applyFill="1" applyBorder="1" applyAlignment="1">
      <alignment vertical="center"/>
    </xf>
    <xf numFmtId="0" fontId="10" fillId="33" borderId="103" xfId="0" applyFont="1" applyFill="1" applyBorder="1" applyAlignment="1">
      <alignment vertical="center"/>
    </xf>
    <xf numFmtId="0" fontId="2" fillId="33" borderId="102" xfId="0" applyFont="1" applyFill="1" applyBorder="1" applyAlignment="1">
      <alignment vertical="center"/>
    </xf>
    <xf numFmtId="0" fontId="2" fillId="33" borderId="104" xfId="0" applyFont="1" applyFill="1" applyBorder="1" applyAlignment="1">
      <alignment vertical="center"/>
    </xf>
    <xf numFmtId="0" fontId="10" fillId="33" borderId="103" xfId="0" applyFont="1" applyFill="1" applyBorder="1" applyAlignment="1">
      <alignment horizontal="right" vertical="center"/>
    </xf>
    <xf numFmtId="0" fontId="2" fillId="33" borderId="103" xfId="0" applyFont="1" applyFill="1" applyBorder="1" applyAlignment="1">
      <alignment vertical="center"/>
    </xf>
    <xf numFmtId="0" fontId="10" fillId="33" borderId="101" xfId="0" applyFont="1" applyFill="1" applyBorder="1" applyAlignment="1">
      <alignment horizontal="right" vertical="center"/>
    </xf>
    <xf numFmtId="49" fontId="3" fillId="33" borderId="105" xfId="0" applyNumberFormat="1" applyFont="1" applyFill="1" applyBorder="1" applyAlignment="1">
      <alignment horizontal="left" vertical="center"/>
    </xf>
    <xf numFmtId="0" fontId="10" fillId="36" borderId="105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106" xfId="0" applyFont="1" applyFill="1" applyBorder="1" applyAlignment="1">
      <alignment horizontal="right" vertical="center"/>
    </xf>
    <xf numFmtId="49" fontId="3" fillId="0" borderId="73" xfId="0" applyNumberFormat="1" applyFont="1" applyBorder="1" applyAlignment="1">
      <alignment horizontal="left" vertical="center"/>
    </xf>
    <xf numFmtId="0" fontId="2" fillId="0" borderId="107" xfId="0" applyFont="1" applyFill="1" applyBorder="1" applyAlignment="1">
      <alignment vertical="center"/>
    </xf>
    <xf numFmtId="0" fontId="10" fillId="0" borderId="108" xfId="0" applyFont="1" applyBorder="1" applyAlignment="1">
      <alignment vertical="center"/>
    </xf>
    <xf numFmtId="0" fontId="2" fillId="0" borderId="109" xfId="0" applyFont="1" applyBorder="1" applyAlignment="1">
      <alignment vertical="center"/>
    </xf>
    <xf numFmtId="0" fontId="2" fillId="0" borderId="110" xfId="0" applyFont="1" applyBorder="1" applyAlignment="1">
      <alignment vertical="center"/>
    </xf>
    <xf numFmtId="0" fontId="10" fillId="0" borderId="111" xfId="0" applyFont="1" applyBorder="1" applyAlignment="1">
      <alignment vertical="center"/>
    </xf>
    <xf numFmtId="0" fontId="2" fillId="0" borderId="109" xfId="0" applyFont="1" applyFill="1" applyBorder="1" applyAlignment="1">
      <alignment vertical="center"/>
    </xf>
    <xf numFmtId="0" fontId="2" fillId="0" borderId="112" xfId="0" applyFont="1" applyFill="1" applyBorder="1" applyAlignment="1">
      <alignment vertical="center"/>
    </xf>
    <xf numFmtId="0" fontId="2" fillId="0" borderId="110" xfId="0" applyFont="1" applyFill="1" applyBorder="1" applyAlignment="1">
      <alignment vertical="center"/>
    </xf>
    <xf numFmtId="0" fontId="10" fillId="0" borderId="111" xfId="0" applyFont="1" applyFill="1" applyBorder="1" applyAlignment="1">
      <alignment vertical="center"/>
    </xf>
    <xf numFmtId="0" fontId="2" fillId="0" borderId="113" xfId="0" applyFont="1" applyBorder="1" applyAlignment="1">
      <alignment vertical="center"/>
    </xf>
    <xf numFmtId="0" fontId="10" fillId="0" borderId="114" xfId="0" applyFont="1" applyBorder="1" applyAlignment="1">
      <alignment horizontal="right" vertical="center"/>
    </xf>
    <xf numFmtId="0" fontId="10" fillId="0" borderId="52" xfId="0" applyFont="1" applyBorder="1" applyAlignment="1">
      <alignment horizontal="right" vertical="center"/>
    </xf>
    <xf numFmtId="0" fontId="10" fillId="0" borderId="115" xfId="0" applyFont="1" applyBorder="1" applyAlignment="1">
      <alignment vertical="center"/>
    </xf>
    <xf numFmtId="0" fontId="2" fillId="0" borderId="116" xfId="0" applyFont="1" applyBorder="1" applyAlignment="1">
      <alignment vertical="center"/>
    </xf>
    <xf numFmtId="0" fontId="2" fillId="0" borderId="117" xfId="0" applyFont="1" applyBorder="1" applyAlignment="1">
      <alignment vertical="center"/>
    </xf>
    <xf numFmtId="0" fontId="2" fillId="0" borderId="118" xfId="0" applyFont="1" applyBorder="1" applyAlignment="1">
      <alignment vertical="center"/>
    </xf>
    <xf numFmtId="0" fontId="2" fillId="0" borderId="119" xfId="0" applyFont="1" applyFill="1" applyBorder="1" applyAlignment="1">
      <alignment horizontal="right" vertical="center"/>
    </xf>
    <xf numFmtId="0" fontId="10" fillId="0" borderId="120" xfId="0" applyFont="1" applyFill="1" applyBorder="1" applyAlignment="1">
      <alignment horizontal="right" vertical="center"/>
    </xf>
    <xf numFmtId="49" fontId="3" fillId="0" borderId="42" xfId="0" applyNumberFormat="1" applyFont="1" applyBorder="1" applyAlignment="1">
      <alignment horizontal="left" vertical="center"/>
    </xf>
    <xf numFmtId="0" fontId="2" fillId="0" borderId="121" xfId="0" applyFont="1" applyBorder="1" applyAlignment="1">
      <alignment vertical="center"/>
    </xf>
    <xf numFmtId="0" fontId="2" fillId="0" borderId="122" xfId="0" applyFont="1" applyBorder="1" applyAlignment="1">
      <alignment vertical="center"/>
    </xf>
    <xf numFmtId="0" fontId="10" fillId="0" borderId="123" xfId="0" applyFont="1" applyBorder="1" applyAlignment="1">
      <alignment vertical="center"/>
    </xf>
    <xf numFmtId="0" fontId="2" fillId="0" borderId="124" xfId="0" applyFont="1" applyFill="1" applyBorder="1" applyAlignment="1">
      <alignment horizontal="right" vertical="center"/>
    </xf>
    <xf numFmtId="0" fontId="3" fillId="0" borderId="5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125" xfId="0" applyNumberFormat="1" applyFont="1" applyBorder="1" applyAlignment="1">
      <alignment vertical="center"/>
    </xf>
    <xf numFmtId="0" fontId="2" fillId="0" borderId="126" xfId="0" applyFont="1" applyFill="1" applyBorder="1" applyAlignment="1">
      <alignment vertical="center"/>
    </xf>
    <xf numFmtId="0" fontId="10" fillId="0" borderId="127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10" fillId="0" borderId="44" xfId="0" applyFont="1" applyBorder="1" applyAlignment="1">
      <alignment horizontal="right" vertical="center"/>
    </xf>
    <xf numFmtId="0" fontId="10" fillId="0" borderId="45" xfId="0" applyFont="1" applyBorder="1" applyAlignment="1">
      <alignment horizontal="right" vertical="center"/>
    </xf>
    <xf numFmtId="0" fontId="10" fillId="0" borderId="50" xfId="0" applyFont="1" applyBorder="1" applyAlignment="1">
      <alignment horizontal="right" vertical="center"/>
    </xf>
    <xf numFmtId="0" fontId="10" fillId="0" borderId="51" xfId="0" applyFont="1" applyBorder="1" applyAlignment="1">
      <alignment horizontal="right" vertical="center"/>
    </xf>
    <xf numFmtId="0" fontId="10" fillId="0" borderId="46" xfId="0" applyFont="1" applyBorder="1" applyAlignment="1">
      <alignment horizontal="right" vertical="center"/>
    </xf>
    <xf numFmtId="0" fontId="2" fillId="0" borderId="128" xfId="0" applyFont="1" applyFill="1" applyBorder="1" applyAlignment="1">
      <alignment horizontal="right" vertical="center"/>
    </xf>
    <xf numFmtId="49" fontId="3" fillId="0" borderId="129" xfId="0" applyNumberFormat="1" applyFont="1" applyFill="1" applyBorder="1" applyAlignment="1">
      <alignment vertical="center"/>
    </xf>
    <xf numFmtId="0" fontId="2" fillId="0" borderId="130" xfId="0" applyFont="1" applyFill="1" applyBorder="1" applyAlignment="1">
      <alignment vertical="center"/>
    </xf>
    <xf numFmtId="0" fontId="10" fillId="0" borderId="131" xfId="0" applyFont="1" applyBorder="1" applyAlignment="1">
      <alignment vertical="center"/>
    </xf>
    <xf numFmtId="0" fontId="2" fillId="0" borderId="132" xfId="0" applyFont="1" applyBorder="1" applyAlignment="1">
      <alignment vertical="center"/>
    </xf>
    <xf numFmtId="0" fontId="2" fillId="0" borderId="133" xfId="0" applyFont="1" applyBorder="1" applyAlignment="1">
      <alignment vertical="center"/>
    </xf>
    <xf numFmtId="0" fontId="10" fillId="0" borderId="134" xfId="0" applyFont="1" applyBorder="1" applyAlignment="1">
      <alignment vertical="center"/>
    </xf>
    <xf numFmtId="0" fontId="2" fillId="0" borderId="132" xfId="0" applyFont="1" applyFill="1" applyBorder="1" applyAlignment="1">
      <alignment vertical="center"/>
    </xf>
    <xf numFmtId="0" fontId="2" fillId="0" borderId="133" xfId="0" applyFont="1" applyFill="1" applyBorder="1" applyAlignment="1">
      <alignment vertical="center"/>
    </xf>
    <xf numFmtId="0" fontId="10" fillId="0" borderId="134" xfId="0" applyFont="1" applyFill="1" applyBorder="1" applyAlignment="1">
      <alignment vertical="center"/>
    </xf>
    <xf numFmtId="0" fontId="2" fillId="0" borderId="135" xfId="0" applyFont="1" applyBorder="1" applyAlignment="1">
      <alignment vertical="center"/>
    </xf>
    <xf numFmtId="0" fontId="10" fillId="0" borderId="136" xfId="0" applyFont="1" applyBorder="1" applyAlignment="1">
      <alignment vertical="center"/>
    </xf>
    <xf numFmtId="0" fontId="2" fillId="0" borderId="137" xfId="0" applyFont="1" applyFill="1" applyBorder="1" applyAlignment="1">
      <alignment horizontal="right" vertical="center"/>
    </xf>
    <xf numFmtId="0" fontId="10" fillId="0" borderId="138" xfId="0" applyFont="1" applyFill="1" applyBorder="1" applyAlignment="1">
      <alignment horizontal="right" vertical="center"/>
    </xf>
    <xf numFmtId="0" fontId="10" fillId="0" borderId="132" xfId="0" applyFont="1" applyBorder="1" applyAlignment="1">
      <alignment vertical="center"/>
    </xf>
    <xf numFmtId="0" fontId="10" fillId="0" borderId="133" xfId="0" applyFont="1" applyBorder="1" applyAlignment="1">
      <alignment vertical="center"/>
    </xf>
    <xf numFmtId="0" fontId="10" fillId="0" borderId="121" xfId="0" applyFont="1" applyBorder="1" applyAlignment="1">
      <alignment vertical="center"/>
    </xf>
    <xf numFmtId="0" fontId="10" fillId="0" borderId="122" xfId="0" applyFont="1" applyBorder="1" applyAlignment="1">
      <alignment vertical="center"/>
    </xf>
    <xf numFmtId="0" fontId="2" fillId="0" borderId="139" xfId="0" applyFont="1" applyBorder="1" applyAlignment="1">
      <alignment vertical="center"/>
    </xf>
    <xf numFmtId="0" fontId="10" fillId="0" borderId="140" xfId="0" applyFont="1" applyBorder="1" applyAlignment="1">
      <alignment vertical="center"/>
    </xf>
    <xf numFmtId="0" fontId="2" fillId="0" borderId="141" xfId="0" applyFont="1" applyFill="1" applyBorder="1" applyAlignment="1">
      <alignment horizontal="right" vertical="center"/>
    </xf>
    <xf numFmtId="0" fontId="3" fillId="0" borderId="142" xfId="0" applyFont="1" applyFill="1" applyBorder="1" applyAlignment="1">
      <alignment vertical="center"/>
    </xf>
    <xf numFmtId="0" fontId="10" fillId="0" borderId="142" xfId="0" applyFont="1" applyFill="1" applyBorder="1" applyAlignment="1">
      <alignment horizontal="right" vertical="center"/>
    </xf>
    <xf numFmtId="49" fontId="3" fillId="0" borderId="143" xfId="0" applyNumberFormat="1" applyFont="1" applyBorder="1" applyAlignment="1">
      <alignment vertical="center"/>
    </xf>
    <xf numFmtId="0" fontId="2" fillId="0" borderId="140" xfId="0" applyFont="1" applyFill="1" applyBorder="1" applyAlignment="1">
      <alignment vertical="center"/>
    </xf>
    <xf numFmtId="0" fontId="2" fillId="0" borderId="121" xfId="0" applyFont="1" applyFill="1" applyBorder="1" applyAlignment="1">
      <alignment vertical="center"/>
    </xf>
    <xf numFmtId="0" fontId="2" fillId="0" borderId="122" xfId="0" applyFont="1" applyFill="1" applyBorder="1" applyAlignment="1">
      <alignment vertical="center"/>
    </xf>
    <xf numFmtId="0" fontId="10" fillId="0" borderId="123" xfId="0" applyFont="1" applyFill="1" applyBorder="1" applyAlignment="1">
      <alignment vertical="center"/>
    </xf>
    <xf numFmtId="0" fontId="2" fillId="0" borderId="144" xfId="0" applyFont="1" applyFill="1" applyBorder="1" applyAlignment="1">
      <alignment horizontal="right" vertical="center"/>
    </xf>
    <xf numFmtId="0" fontId="3" fillId="0" borderId="145" xfId="0" applyFont="1" applyFill="1" applyBorder="1" applyAlignment="1">
      <alignment vertical="center"/>
    </xf>
    <xf numFmtId="0" fontId="10" fillId="0" borderId="145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/>
    </xf>
    <xf numFmtId="0" fontId="2" fillId="33" borderId="36" xfId="0" applyFont="1" applyFill="1" applyBorder="1" applyAlignment="1">
      <alignment horizontal="left" vertical="center" wrapText="1"/>
    </xf>
    <xf numFmtId="0" fontId="2" fillId="33" borderId="146" xfId="0" applyFont="1" applyFill="1" applyBorder="1" applyAlignment="1">
      <alignment vertical="center"/>
    </xf>
    <xf numFmtId="0" fontId="2" fillId="33" borderId="147" xfId="0" applyFont="1" applyFill="1" applyBorder="1" applyAlignment="1">
      <alignment vertical="center"/>
    </xf>
    <xf numFmtId="0" fontId="10" fillId="33" borderId="148" xfId="0" applyFont="1" applyFill="1" applyBorder="1" applyAlignment="1">
      <alignment horizontal="right" vertical="center"/>
    </xf>
    <xf numFmtId="0" fontId="10" fillId="33" borderId="34" xfId="0" applyFont="1" applyFill="1" applyBorder="1" applyAlignment="1">
      <alignment horizontal="right" vertical="center"/>
    </xf>
    <xf numFmtId="0" fontId="11" fillId="33" borderId="40" xfId="0" applyFont="1" applyFill="1" applyBorder="1" applyAlignment="1">
      <alignment vertical="center"/>
    </xf>
    <xf numFmtId="0" fontId="11" fillId="33" borderId="36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right" vertical="center"/>
    </xf>
    <xf numFmtId="0" fontId="10" fillId="33" borderId="36" xfId="0" applyFont="1" applyFill="1" applyBorder="1" applyAlignment="1">
      <alignment vertical="center"/>
    </xf>
    <xf numFmtId="0" fontId="10" fillId="33" borderId="149" xfId="0" applyFont="1" applyFill="1" applyBorder="1" applyAlignment="1">
      <alignment horizontal="right" vertical="center"/>
    </xf>
    <xf numFmtId="0" fontId="2" fillId="33" borderId="39" xfId="0" applyFont="1" applyFill="1" applyBorder="1" applyAlignment="1">
      <alignment horizontal="right" vertical="center"/>
    </xf>
    <xf numFmtId="0" fontId="8" fillId="33" borderId="40" xfId="0" applyFont="1" applyFill="1" applyBorder="1" applyAlignment="1">
      <alignment vertical="center"/>
    </xf>
    <xf numFmtId="0" fontId="8" fillId="33" borderId="37" xfId="0" applyFont="1" applyFill="1" applyBorder="1" applyAlignment="1">
      <alignment vertical="center"/>
    </xf>
    <xf numFmtId="0" fontId="2" fillId="0" borderId="74" xfId="0" applyFont="1" applyFill="1" applyBorder="1" applyAlignment="1">
      <alignment horizontal="right" vertical="center"/>
    </xf>
    <xf numFmtId="0" fontId="17" fillId="0" borderId="73" xfId="0" applyFont="1" applyBorder="1" applyAlignment="1">
      <alignment vertical="center"/>
    </xf>
    <xf numFmtId="0" fontId="2" fillId="0" borderId="150" xfId="0" applyFont="1" applyFill="1" applyBorder="1" applyAlignment="1">
      <alignment vertical="center"/>
    </xf>
    <xf numFmtId="0" fontId="2" fillId="0" borderId="151" xfId="0" applyFont="1" applyBorder="1" applyAlignment="1">
      <alignment vertical="center"/>
    </xf>
    <xf numFmtId="0" fontId="2" fillId="0" borderId="152" xfId="0" applyFont="1" applyBorder="1" applyAlignment="1">
      <alignment vertical="center"/>
    </xf>
    <xf numFmtId="0" fontId="10" fillId="0" borderId="80" xfId="0" applyFont="1" applyBorder="1" applyAlignment="1">
      <alignment horizontal="right" vertical="center"/>
    </xf>
    <xf numFmtId="0" fontId="2" fillId="0" borderId="150" xfId="0" applyFont="1" applyBorder="1" applyAlignment="1">
      <alignment vertical="center"/>
    </xf>
    <xf numFmtId="0" fontId="10" fillId="0" borderId="153" xfId="0" applyFont="1" applyBorder="1" applyAlignment="1">
      <alignment horizontal="right" vertical="center"/>
    </xf>
    <xf numFmtId="0" fontId="2" fillId="0" borderId="73" xfId="0" applyFont="1" applyFill="1" applyBorder="1" applyAlignment="1">
      <alignment horizontal="right" vertical="center"/>
    </xf>
    <xf numFmtId="0" fontId="8" fillId="0" borderId="154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58" xfId="0" applyFont="1" applyFill="1" applyBorder="1" applyAlignment="1">
      <alignment horizontal="right" vertical="center"/>
    </xf>
    <xf numFmtId="0" fontId="17" fillId="0" borderId="42" xfId="0" applyFont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10" fillId="0" borderId="85" xfId="0" applyFont="1" applyBorder="1" applyAlignment="1">
      <alignment vertical="center"/>
    </xf>
    <xf numFmtId="0" fontId="8" fillId="0" borderId="87" xfId="0" applyFont="1" applyFill="1" applyBorder="1" applyAlignment="1">
      <alignment horizontal="right" vertical="center"/>
    </xf>
    <xf numFmtId="0" fontId="8" fillId="0" borderId="50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right" vertical="center"/>
    </xf>
    <xf numFmtId="0" fontId="17" fillId="0" borderId="155" xfId="0" applyFont="1" applyBorder="1" applyAlignment="1">
      <alignment vertical="center"/>
    </xf>
    <xf numFmtId="0" fontId="2" fillId="0" borderId="156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" fillId="12" borderId="68" xfId="0" applyFont="1" applyFill="1" applyBorder="1" applyAlignment="1">
      <alignment vertical="center"/>
    </xf>
    <xf numFmtId="0" fontId="2" fillId="12" borderId="69" xfId="0" applyFont="1" applyFill="1" applyBorder="1" applyAlignment="1">
      <alignment vertical="center"/>
    </xf>
    <xf numFmtId="0" fontId="10" fillId="12" borderId="66" xfId="0" applyFont="1" applyFill="1" applyBorder="1" applyAlignment="1">
      <alignment horizontal="right" vertical="center"/>
    </xf>
    <xf numFmtId="0" fontId="8" fillId="0" borderId="157" xfId="0" applyFont="1" applyFill="1" applyBorder="1" applyAlignment="1">
      <alignment horizontal="right" vertical="center"/>
    </xf>
    <xf numFmtId="0" fontId="8" fillId="0" borderId="53" xfId="0" applyFont="1" applyFill="1" applyBorder="1" applyAlignment="1">
      <alignment vertical="center"/>
    </xf>
    <xf numFmtId="0" fontId="17" fillId="0" borderId="42" xfId="0" applyFont="1" applyFill="1" applyBorder="1" applyAlignment="1">
      <alignment vertical="center"/>
    </xf>
    <xf numFmtId="0" fontId="2" fillId="0" borderId="158" xfId="0" applyFont="1" applyFill="1" applyBorder="1" applyAlignment="1">
      <alignment horizontal="right" vertical="center"/>
    </xf>
    <xf numFmtId="0" fontId="17" fillId="0" borderId="159" xfId="0" applyFont="1" applyFill="1" applyBorder="1" applyAlignment="1">
      <alignment vertical="center"/>
    </xf>
    <xf numFmtId="0" fontId="2" fillId="0" borderId="156" xfId="0" applyFont="1" applyFill="1" applyBorder="1" applyAlignment="1">
      <alignment vertical="center"/>
    </xf>
    <xf numFmtId="0" fontId="2" fillId="12" borderId="156" xfId="0" applyFont="1" applyFill="1" applyBorder="1" applyAlignment="1">
      <alignment vertical="center"/>
    </xf>
    <xf numFmtId="0" fontId="2" fillId="33" borderId="160" xfId="0" applyFont="1" applyFill="1" applyBorder="1" applyAlignment="1">
      <alignment vertical="center"/>
    </xf>
    <xf numFmtId="0" fontId="2" fillId="33" borderId="34" xfId="0" applyFont="1" applyFill="1" applyBorder="1" applyAlignment="1">
      <alignment vertical="center"/>
    </xf>
    <xf numFmtId="0" fontId="2" fillId="33" borderId="149" xfId="0" applyFont="1" applyFill="1" applyBorder="1" applyAlignment="1">
      <alignment vertical="center"/>
    </xf>
    <xf numFmtId="0" fontId="17" fillId="0" borderId="30" xfId="0" applyFont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right" vertical="center"/>
    </xf>
    <xf numFmtId="0" fontId="8" fillId="0" borderId="161" xfId="0" applyFont="1" applyFill="1" applyBorder="1" applyAlignment="1">
      <alignment horizontal="right" vertical="center"/>
    </xf>
    <xf numFmtId="0" fontId="8" fillId="0" borderId="162" xfId="0" applyFont="1" applyFill="1" applyBorder="1" applyAlignment="1">
      <alignment vertical="center"/>
    </xf>
    <xf numFmtId="0" fontId="8" fillId="0" borderId="84" xfId="0" applyFont="1" applyFill="1" applyBorder="1" applyAlignment="1">
      <alignment horizontal="right" vertical="center"/>
    </xf>
    <xf numFmtId="0" fontId="8" fillId="0" borderId="54" xfId="0" applyFont="1" applyFill="1" applyBorder="1" applyAlignment="1">
      <alignment vertical="center"/>
    </xf>
    <xf numFmtId="0" fontId="2" fillId="12" borderId="44" xfId="0" applyFont="1" applyFill="1" applyBorder="1" applyAlignment="1">
      <alignment vertical="center"/>
    </xf>
    <xf numFmtId="0" fontId="2" fillId="12" borderId="51" xfId="0" applyFont="1" applyFill="1" applyBorder="1" applyAlignment="1">
      <alignment vertical="center"/>
    </xf>
    <xf numFmtId="0" fontId="2" fillId="12" borderId="52" xfId="0" applyFont="1" applyFill="1" applyBorder="1" applyAlignment="1">
      <alignment vertical="center"/>
    </xf>
    <xf numFmtId="0" fontId="10" fillId="12" borderId="47" xfId="0" applyFont="1" applyFill="1" applyBorder="1" applyAlignment="1">
      <alignment horizontal="right" vertical="center"/>
    </xf>
    <xf numFmtId="0" fontId="2" fillId="0" borderId="163" xfId="0" applyFont="1" applyBorder="1" applyAlignment="1">
      <alignment horizontal="right" vertical="center"/>
    </xf>
    <xf numFmtId="49" fontId="3" fillId="0" borderId="73" xfId="0" applyNumberFormat="1" applyFont="1" applyBorder="1" applyAlignment="1">
      <alignment horizontal="left" vertical="center"/>
    </xf>
    <xf numFmtId="0" fontId="2" fillId="0" borderId="164" xfId="0" applyFont="1" applyBorder="1" applyAlignment="1">
      <alignment vertical="center" wrapText="1"/>
    </xf>
    <xf numFmtId="0" fontId="2" fillId="0" borderId="74" xfId="0" applyFont="1" applyBorder="1" applyAlignment="1">
      <alignment vertical="center"/>
    </xf>
    <xf numFmtId="0" fontId="2" fillId="0" borderId="80" xfId="0" applyFont="1" applyBorder="1" applyAlignment="1">
      <alignment vertical="center"/>
    </xf>
    <xf numFmtId="0" fontId="2" fillId="0" borderId="73" xfId="0" applyFont="1" applyBorder="1" applyAlignment="1">
      <alignment horizontal="right" vertical="center"/>
    </xf>
    <xf numFmtId="0" fontId="3" fillId="0" borderId="165" xfId="0" applyFont="1" applyBorder="1" applyAlignment="1">
      <alignment vertical="center"/>
    </xf>
    <xf numFmtId="0" fontId="2" fillId="0" borderId="165" xfId="0" applyFont="1" applyBorder="1" applyAlignment="1">
      <alignment horizontal="right" vertical="center"/>
    </xf>
    <xf numFmtId="0" fontId="3" fillId="0" borderId="62" xfId="0" applyFont="1" applyBorder="1" applyAlignment="1">
      <alignment vertical="center"/>
    </xf>
    <xf numFmtId="0" fontId="2" fillId="0" borderId="41" xfId="0" applyFont="1" applyBorder="1" applyAlignment="1">
      <alignment horizontal="right" vertical="center"/>
    </xf>
    <xf numFmtId="0" fontId="2" fillId="0" borderId="166" xfId="0" applyFont="1" applyBorder="1" applyAlignment="1">
      <alignment vertical="center" wrapText="1"/>
    </xf>
    <xf numFmtId="0" fontId="2" fillId="0" borderId="153" xfId="0" applyFont="1" applyBorder="1" applyAlignment="1">
      <alignment vertical="center"/>
    </xf>
    <xf numFmtId="0" fontId="2" fillId="0" borderId="42" xfId="0" applyFont="1" applyBorder="1" applyAlignment="1">
      <alignment horizontal="right" vertical="center"/>
    </xf>
    <xf numFmtId="0" fontId="3" fillId="0" borderId="87" xfId="0" applyFont="1" applyBorder="1" applyAlignment="1">
      <alignment vertical="center"/>
    </xf>
    <xf numFmtId="0" fontId="2" fillId="0" borderId="87" xfId="0" applyFont="1" applyBorder="1" applyAlignment="1">
      <alignment horizontal="right" vertical="center"/>
    </xf>
    <xf numFmtId="0" fontId="3" fillId="0" borderId="54" xfId="0" applyFont="1" applyBorder="1" applyAlignment="1">
      <alignment vertical="center"/>
    </xf>
    <xf numFmtId="49" fontId="3" fillId="34" borderId="42" xfId="0" applyNumberFormat="1" applyFont="1" applyFill="1" applyBorder="1" applyAlignment="1">
      <alignment horizontal="left" vertical="center"/>
    </xf>
    <xf numFmtId="0" fontId="2" fillId="0" borderId="167" xfId="0" applyFont="1" applyBorder="1" applyAlignment="1">
      <alignment vertical="center" wrapText="1"/>
    </xf>
    <xf numFmtId="0" fontId="2" fillId="0" borderId="159" xfId="0" applyFont="1" applyBorder="1" applyAlignment="1">
      <alignment horizontal="right" vertical="center"/>
    </xf>
    <xf numFmtId="0" fontId="3" fillId="0" borderId="168" xfId="0" applyFont="1" applyBorder="1" applyAlignment="1">
      <alignment vertical="center"/>
    </xf>
    <xf numFmtId="0" fontId="2" fillId="0" borderId="168" xfId="0" applyFont="1" applyBorder="1" applyAlignment="1">
      <alignment horizontal="right" vertical="center"/>
    </xf>
    <xf numFmtId="0" fontId="3" fillId="0" borderId="169" xfId="0" applyFont="1" applyBorder="1" applyAlignment="1">
      <alignment vertical="center"/>
    </xf>
    <xf numFmtId="0" fontId="2" fillId="33" borderId="170" xfId="0" applyFont="1" applyFill="1" applyBorder="1" applyAlignment="1">
      <alignment horizontal="right" vertical="center"/>
    </xf>
    <xf numFmtId="0" fontId="3" fillId="33" borderId="39" xfId="0" applyFont="1" applyFill="1" applyBorder="1" applyAlignment="1">
      <alignment horizontal="left" vertical="center"/>
    </xf>
    <xf numFmtId="0" fontId="10" fillId="33" borderId="35" xfId="0" applyFont="1" applyFill="1" applyBorder="1" applyAlignment="1">
      <alignment vertical="center"/>
    </xf>
    <xf numFmtId="0" fontId="2" fillId="33" borderId="35" xfId="0" applyFont="1" applyFill="1" applyBorder="1" applyAlignment="1">
      <alignment vertical="center"/>
    </xf>
    <xf numFmtId="0" fontId="3" fillId="33" borderId="40" xfId="0" applyFont="1" applyFill="1" applyBorder="1" applyAlignment="1">
      <alignment vertical="center"/>
    </xf>
    <xf numFmtId="0" fontId="2" fillId="33" borderId="40" xfId="0" applyFont="1" applyFill="1" applyBorder="1" applyAlignment="1">
      <alignment horizontal="right" vertical="center"/>
    </xf>
    <xf numFmtId="0" fontId="3" fillId="33" borderId="37" xfId="0" applyFont="1" applyFill="1" applyBorder="1" applyAlignment="1">
      <alignment vertical="center"/>
    </xf>
    <xf numFmtId="0" fontId="2" fillId="0" borderId="171" xfId="0" applyFont="1" applyBorder="1" applyAlignment="1">
      <alignment horizontal="right" vertical="center"/>
    </xf>
    <xf numFmtId="49" fontId="3" fillId="0" borderId="172" xfId="0" applyNumberFormat="1" applyFont="1" applyBorder="1" applyAlignment="1">
      <alignment horizontal="left" vertical="center"/>
    </xf>
    <xf numFmtId="0" fontId="2" fillId="0" borderId="21" xfId="0" applyFont="1" applyBorder="1" applyAlignment="1">
      <alignment vertical="center" wrapText="1"/>
    </xf>
    <xf numFmtId="0" fontId="2" fillId="0" borderId="173" xfId="0" applyFont="1" applyFill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74" xfId="0" applyFont="1" applyBorder="1" applyAlignment="1">
      <alignment vertical="center"/>
    </xf>
    <xf numFmtId="0" fontId="2" fillId="0" borderId="175" xfId="0" applyFont="1" applyBorder="1" applyAlignment="1">
      <alignment vertical="center"/>
    </xf>
    <xf numFmtId="0" fontId="10" fillId="0" borderId="176" xfId="0" applyFont="1" applyBorder="1" applyAlignment="1">
      <alignment horizontal="right" vertical="center"/>
    </xf>
    <xf numFmtId="0" fontId="2" fillId="0" borderId="177" xfId="0" applyFont="1" applyBorder="1" applyAlignment="1">
      <alignment vertical="center"/>
    </xf>
    <xf numFmtId="0" fontId="2" fillId="0" borderId="173" xfId="0" applyFont="1" applyBorder="1" applyAlignment="1">
      <alignment vertical="center"/>
    </xf>
    <xf numFmtId="0" fontId="10" fillId="0" borderId="172" xfId="0" applyFont="1" applyBorder="1" applyAlignment="1">
      <alignment horizontal="right" vertical="center"/>
    </xf>
    <xf numFmtId="0" fontId="3" fillId="0" borderId="19" xfId="0" applyFont="1" applyFill="1" applyBorder="1" applyAlignment="1">
      <alignment horizontal="left" vertical="center"/>
    </xf>
    <xf numFmtId="0" fontId="2" fillId="0" borderId="178" xfId="0" applyFont="1" applyBorder="1" applyAlignment="1">
      <alignment horizontal="right" vertical="center"/>
    </xf>
    <xf numFmtId="0" fontId="3" fillId="0" borderId="179" xfId="0" applyFont="1" applyBorder="1" applyAlignment="1">
      <alignment vertical="center"/>
    </xf>
    <xf numFmtId="0" fontId="3" fillId="0" borderId="24" xfId="0" applyFont="1" applyFill="1" applyBorder="1" applyAlignment="1">
      <alignment horizontal="left" vertical="center"/>
    </xf>
    <xf numFmtId="0" fontId="2" fillId="33" borderId="97" xfId="0" applyFont="1" applyFill="1" applyBorder="1" applyAlignment="1">
      <alignment horizontal="right" vertical="center" wrapText="1"/>
    </xf>
    <xf numFmtId="0" fontId="2" fillId="33" borderId="105" xfId="0" applyFont="1" applyFill="1" applyBorder="1" applyAlignment="1">
      <alignment vertical="center"/>
    </xf>
    <xf numFmtId="0" fontId="2" fillId="33" borderId="180" xfId="0" applyFont="1" applyFill="1" applyBorder="1" applyAlignment="1">
      <alignment vertical="center"/>
    </xf>
    <xf numFmtId="0" fontId="2" fillId="33" borderId="181" xfId="0" applyFont="1" applyFill="1" applyBorder="1" applyAlignment="1">
      <alignment vertical="center"/>
    </xf>
    <xf numFmtId="0" fontId="2" fillId="33" borderId="182" xfId="0" applyFont="1" applyFill="1" applyBorder="1" applyAlignment="1">
      <alignment vertical="center"/>
    </xf>
    <xf numFmtId="0" fontId="2" fillId="0" borderId="29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3" fillId="0" borderId="0" xfId="0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 wrapText="1"/>
    </xf>
    <xf numFmtId="49" fontId="3" fillId="0" borderId="24" xfId="0" applyNumberFormat="1" applyFont="1" applyBorder="1" applyAlignment="1">
      <alignment horizontal="left" vertical="center"/>
    </xf>
    <xf numFmtId="0" fontId="2" fillId="0" borderId="183" xfId="0" applyFont="1" applyFill="1" applyBorder="1" applyAlignment="1">
      <alignment vertical="center" wrapText="1"/>
    </xf>
    <xf numFmtId="0" fontId="2" fillId="0" borderId="184" xfId="0" applyFont="1" applyFill="1" applyBorder="1" applyAlignment="1">
      <alignment vertical="center"/>
    </xf>
    <xf numFmtId="0" fontId="2" fillId="0" borderId="185" xfId="0" applyFont="1" applyFill="1" applyBorder="1" applyAlignment="1">
      <alignment vertical="center"/>
    </xf>
    <xf numFmtId="0" fontId="2" fillId="0" borderId="186" xfId="0" applyFont="1" applyFill="1" applyBorder="1" applyAlignment="1">
      <alignment vertical="center"/>
    </xf>
    <xf numFmtId="0" fontId="10" fillId="0" borderId="185" xfId="0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10" fillId="0" borderId="29" xfId="0" applyFont="1" applyBorder="1" applyAlignment="1">
      <alignment horizontal="right" vertical="center"/>
    </xf>
    <xf numFmtId="0" fontId="2" fillId="0" borderId="187" xfId="0" applyFont="1" applyBorder="1" applyAlignment="1">
      <alignment vertical="center" wrapText="1"/>
    </xf>
    <xf numFmtId="0" fontId="2" fillId="0" borderId="66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0" fontId="2" fillId="0" borderId="188" xfId="0" applyFont="1" applyFill="1" applyBorder="1" applyAlignment="1">
      <alignment vertical="center" wrapText="1"/>
    </xf>
    <xf numFmtId="0" fontId="2" fillId="0" borderId="189" xfId="0" applyFont="1" applyFill="1" applyBorder="1" applyAlignment="1">
      <alignment vertical="center"/>
    </xf>
    <xf numFmtId="0" fontId="2" fillId="0" borderId="190" xfId="0" applyFont="1" applyFill="1" applyBorder="1" applyAlignment="1">
      <alignment vertical="center"/>
    </xf>
    <xf numFmtId="0" fontId="2" fillId="0" borderId="191" xfId="0" applyFont="1" applyFill="1" applyBorder="1" applyAlignment="1">
      <alignment vertical="center"/>
    </xf>
    <xf numFmtId="0" fontId="10" fillId="0" borderId="190" xfId="0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" fillId="0" borderId="192" xfId="0" applyFont="1" applyBorder="1" applyAlignment="1">
      <alignment vertical="center"/>
    </xf>
    <xf numFmtId="0" fontId="2" fillId="0" borderId="19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94" xfId="0" applyFont="1" applyBorder="1" applyAlignment="1">
      <alignment horizontal="right" vertical="center"/>
    </xf>
    <xf numFmtId="49" fontId="3" fillId="0" borderId="195" xfId="0" applyNumberFormat="1" applyFont="1" applyBorder="1" applyAlignment="1">
      <alignment horizontal="left" vertical="center"/>
    </xf>
    <xf numFmtId="0" fontId="2" fillId="0" borderId="196" xfId="0" applyFont="1" applyBorder="1" applyAlignment="1">
      <alignment horizontal="center" vertical="center" wrapText="1"/>
    </xf>
    <xf numFmtId="0" fontId="2" fillId="0" borderId="197" xfId="0" applyFont="1" applyBorder="1" applyAlignment="1">
      <alignment horizontal="center" vertical="center"/>
    </xf>
    <xf numFmtId="0" fontId="2" fillId="0" borderId="198" xfId="0" applyFont="1" applyBorder="1" applyAlignment="1">
      <alignment vertical="center"/>
    </xf>
    <xf numFmtId="0" fontId="2" fillId="0" borderId="194" xfId="0" applyFont="1" applyBorder="1" applyAlignment="1">
      <alignment horizontal="center" vertical="center"/>
    </xf>
    <xf numFmtId="0" fontId="2" fillId="0" borderId="198" xfId="0" applyFont="1" applyBorder="1" applyAlignment="1">
      <alignment horizontal="center" vertical="center"/>
    </xf>
    <xf numFmtId="0" fontId="10" fillId="0" borderId="196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2" fillId="37" borderId="199" xfId="0" applyFont="1" applyFill="1" applyBorder="1" applyAlignment="1">
      <alignment horizontal="right" vertical="center"/>
    </xf>
    <xf numFmtId="0" fontId="2" fillId="37" borderId="200" xfId="0" applyFont="1" applyFill="1" applyBorder="1" applyAlignment="1">
      <alignment vertical="center"/>
    </xf>
    <xf numFmtId="0" fontId="10" fillId="37" borderId="200" xfId="0" applyFont="1" applyFill="1" applyBorder="1" applyAlignment="1">
      <alignment vertical="center"/>
    </xf>
    <xf numFmtId="0" fontId="10" fillId="37" borderId="20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37" borderId="202" xfId="0" applyFont="1" applyFill="1" applyBorder="1" applyAlignment="1">
      <alignment horizontal="right" vertical="center"/>
    </xf>
    <xf numFmtId="0" fontId="2" fillId="37" borderId="198" xfId="0" applyFont="1" applyFill="1" applyBorder="1" applyAlignment="1">
      <alignment horizontal="center" vertical="center"/>
    </xf>
    <xf numFmtId="0" fontId="10" fillId="37" borderId="198" xfId="0" applyFont="1" applyFill="1" applyBorder="1" applyAlignment="1">
      <alignment horizontal="right" vertical="center"/>
    </xf>
    <xf numFmtId="0" fontId="2" fillId="37" borderId="198" xfId="0" applyFont="1" applyFill="1" applyBorder="1" applyAlignment="1">
      <alignment vertical="center"/>
    </xf>
    <xf numFmtId="0" fontId="10" fillId="37" borderId="196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9" fontId="3" fillId="0" borderId="155" xfId="0" applyNumberFormat="1" applyFont="1" applyBorder="1" applyAlignment="1">
      <alignment horizontal="left" vertical="center"/>
    </xf>
    <xf numFmtId="0" fontId="2" fillId="0" borderId="140" xfId="0" applyFont="1" applyBorder="1" applyAlignment="1">
      <alignment vertical="center" wrapText="1"/>
    </xf>
    <xf numFmtId="0" fontId="2" fillId="37" borderId="194" xfId="0" applyFont="1" applyFill="1" applyBorder="1" applyAlignment="1">
      <alignment horizontal="right" vertical="center"/>
    </xf>
    <xf numFmtId="0" fontId="10" fillId="37" borderId="198" xfId="0" applyFont="1" applyFill="1" applyBorder="1" applyAlignment="1">
      <alignment vertical="center"/>
    </xf>
    <xf numFmtId="0" fontId="2" fillId="0" borderId="187" xfId="0" applyFont="1" applyBorder="1" applyAlignment="1">
      <alignment horizontal="right" vertical="center"/>
    </xf>
    <xf numFmtId="0" fontId="10" fillId="0" borderId="64" xfId="0" applyFont="1" applyBorder="1" applyAlignment="1">
      <alignment vertical="center"/>
    </xf>
    <xf numFmtId="0" fontId="2" fillId="0" borderId="203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37" borderId="194" xfId="0" applyFont="1" applyFill="1" applyBorder="1" applyAlignment="1">
      <alignment horizontal="right" vertical="center"/>
    </xf>
    <xf numFmtId="0" fontId="2" fillId="37" borderId="198" xfId="0" applyFont="1" applyFill="1" applyBorder="1" applyAlignment="1">
      <alignment horizontal="left" vertical="center"/>
    </xf>
    <xf numFmtId="0" fontId="2" fillId="37" borderId="198" xfId="0" applyFont="1" applyFill="1" applyBorder="1" applyAlignment="1">
      <alignment vertical="center"/>
    </xf>
    <xf numFmtId="0" fontId="10" fillId="37" borderId="198" xfId="0" applyFont="1" applyFill="1" applyBorder="1" applyAlignment="1">
      <alignment vertical="center"/>
    </xf>
    <xf numFmtId="0" fontId="2" fillId="37" borderId="198" xfId="0" applyFont="1" applyFill="1" applyBorder="1" applyAlignment="1">
      <alignment horizontal="right" vertical="center" wrapText="1"/>
    </xf>
    <xf numFmtId="0" fontId="2" fillId="37" borderId="198" xfId="0" applyFont="1" applyFill="1" applyBorder="1" applyAlignment="1">
      <alignment horizontal="center" vertical="center" wrapText="1"/>
    </xf>
    <xf numFmtId="0" fontId="2" fillId="37" borderId="196" xfId="0" applyFont="1" applyFill="1" applyBorder="1" applyAlignment="1">
      <alignment horizontal="right" vertical="center" wrapText="1"/>
    </xf>
    <xf numFmtId="0" fontId="2" fillId="0" borderId="30" xfId="0" applyFont="1" applyBorder="1" applyAlignment="1">
      <alignment horizontal="center" vertical="center"/>
    </xf>
    <xf numFmtId="0" fontId="3" fillId="0" borderId="204" xfId="0" applyFont="1" applyBorder="1" applyAlignment="1">
      <alignment vertical="center"/>
    </xf>
    <xf numFmtId="0" fontId="62" fillId="0" borderId="205" xfId="0" applyFont="1" applyBorder="1" applyAlignment="1">
      <alignment vertical="center" wrapText="1"/>
    </xf>
    <xf numFmtId="0" fontId="10" fillId="0" borderId="206" xfId="0" applyFont="1" applyBorder="1" applyAlignment="1">
      <alignment vertical="center"/>
    </xf>
    <xf numFmtId="0" fontId="11" fillId="0" borderId="207" xfId="0" applyFont="1" applyBorder="1" applyAlignment="1">
      <alignment horizontal="left" vertical="center" wrapText="1"/>
    </xf>
    <xf numFmtId="0" fontId="11" fillId="0" borderId="208" xfId="0" applyFont="1" applyBorder="1" applyAlignment="1">
      <alignment horizontal="left" vertical="center" wrapText="1"/>
    </xf>
    <xf numFmtId="0" fontId="11" fillId="0" borderId="209" xfId="0" applyFont="1" applyBorder="1" applyAlignment="1">
      <alignment horizontal="left" vertical="center" wrapText="1"/>
    </xf>
    <xf numFmtId="0" fontId="2" fillId="0" borderId="207" xfId="0" applyFont="1" applyBorder="1" applyAlignment="1">
      <alignment horizontal="right" vertical="center" wrapText="1"/>
    </xf>
    <xf numFmtId="0" fontId="2" fillId="0" borderId="208" xfId="0" applyFont="1" applyBorder="1" applyAlignment="1">
      <alignment horizontal="right" vertical="center" wrapText="1"/>
    </xf>
    <xf numFmtId="0" fontId="2" fillId="0" borderId="208" xfId="0" applyFont="1" applyBorder="1" applyAlignment="1">
      <alignment horizontal="center" vertical="center" wrapText="1"/>
    </xf>
    <xf numFmtId="0" fontId="2" fillId="0" borderId="209" xfId="0" applyFont="1" applyBorder="1" applyAlignment="1">
      <alignment horizontal="right" vertical="center" wrapText="1"/>
    </xf>
    <xf numFmtId="0" fontId="2" fillId="0" borderId="210" xfId="0" applyFont="1" applyBorder="1" applyAlignment="1">
      <alignment horizontal="center" vertical="center"/>
    </xf>
    <xf numFmtId="0" fontId="3" fillId="0" borderId="211" xfId="0" applyFont="1" applyBorder="1" applyAlignment="1">
      <alignment vertical="center"/>
    </xf>
    <xf numFmtId="0" fontId="62" fillId="0" borderId="212" xfId="0" applyFont="1" applyBorder="1" applyAlignment="1">
      <alignment vertical="center" wrapText="1"/>
    </xf>
    <xf numFmtId="0" fontId="2" fillId="0" borderId="213" xfId="0" applyFont="1" applyFill="1" applyBorder="1" applyAlignment="1">
      <alignment vertical="center"/>
    </xf>
    <xf numFmtId="0" fontId="10" fillId="0" borderId="214" xfId="0" applyFont="1" applyBorder="1" applyAlignment="1">
      <alignment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215" xfId="0" applyFont="1" applyBorder="1" applyAlignment="1">
      <alignment horizontal="left" vertical="center" wrapText="1"/>
    </xf>
    <xf numFmtId="0" fontId="11" fillId="0" borderId="21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215" xfId="0" applyFont="1" applyBorder="1" applyAlignment="1">
      <alignment horizontal="right" vertical="center" wrapText="1"/>
    </xf>
    <xf numFmtId="0" fontId="2" fillId="0" borderId="215" xfId="0" applyFont="1" applyBorder="1" applyAlignment="1">
      <alignment horizontal="center" vertical="center" wrapText="1"/>
    </xf>
    <xf numFmtId="0" fontId="2" fillId="0" borderId="216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top" wrapText="1"/>
    </xf>
    <xf numFmtId="0" fontId="8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8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1" fontId="3" fillId="0" borderId="0" xfId="0" applyNumberFormat="1" applyFont="1" applyBorder="1" applyAlignment="1">
      <alignment horizontal="left" vertical="center"/>
    </xf>
    <xf numFmtId="0" fontId="63" fillId="0" borderId="0" xfId="0" applyFont="1" applyBorder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 wrapText="1"/>
    </xf>
    <xf numFmtId="0" fontId="64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9" xfId="0" applyFont="1" applyBorder="1" applyAlignment="1">
      <alignment vertical="center"/>
    </xf>
    <xf numFmtId="0" fontId="2" fillId="0" borderId="217" xfId="0" applyFont="1" applyBorder="1" applyAlignment="1">
      <alignment horizontal="center" vertical="center"/>
    </xf>
    <xf numFmtId="49" fontId="3" fillId="0" borderId="218" xfId="0" applyNumberFormat="1" applyFont="1" applyBorder="1" applyAlignment="1">
      <alignment horizontal="left" vertical="center"/>
    </xf>
    <xf numFmtId="0" fontId="2" fillId="33" borderId="219" xfId="0" applyFont="1" applyFill="1" applyBorder="1" applyAlignment="1">
      <alignment vertical="center" wrapText="1"/>
    </xf>
    <xf numFmtId="0" fontId="2" fillId="33" borderId="220" xfId="0" applyFont="1" applyFill="1" applyBorder="1" applyAlignment="1">
      <alignment vertical="center"/>
    </xf>
    <xf numFmtId="0" fontId="10" fillId="33" borderId="221" xfId="0" applyFont="1" applyFill="1" applyBorder="1" applyAlignment="1">
      <alignment vertical="center"/>
    </xf>
    <xf numFmtId="0" fontId="2" fillId="33" borderId="220" xfId="0" applyFont="1" applyFill="1" applyBorder="1" applyAlignment="1">
      <alignment horizontal="center" vertical="center"/>
    </xf>
    <xf numFmtId="0" fontId="2" fillId="33" borderId="221" xfId="0" applyFont="1" applyFill="1" applyBorder="1" applyAlignment="1">
      <alignment horizontal="center" vertical="center"/>
    </xf>
    <xf numFmtId="0" fontId="10" fillId="33" borderId="222" xfId="0" applyFont="1" applyFill="1" applyBorder="1" applyAlignment="1">
      <alignment horizontal="right" vertical="center"/>
    </xf>
    <xf numFmtId="0" fontId="2" fillId="0" borderId="106" xfId="0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left" vertical="center"/>
    </xf>
    <xf numFmtId="0" fontId="2" fillId="0" borderId="106" xfId="0" applyFont="1" applyBorder="1" applyAlignment="1">
      <alignment vertical="center"/>
    </xf>
    <xf numFmtId="49" fontId="2" fillId="0" borderId="223" xfId="0" applyNumberFormat="1" applyFont="1" applyBorder="1" applyAlignment="1">
      <alignment vertical="center"/>
    </xf>
    <xf numFmtId="0" fontId="2" fillId="0" borderId="224" xfId="0" applyFont="1" applyBorder="1" applyAlignment="1">
      <alignment vertical="center"/>
    </xf>
    <xf numFmtId="0" fontId="2" fillId="0" borderId="85" xfId="0" applyFont="1" applyBorder="1" applyAlignment="1">
      <alignment vertical="center"/>
    </xf>
    <xf numFmtId="0" fontId="2" fillId="0" borderId="86" xfId="0" applyFont="1" applyBorder="1" applyAlignment="1">
      <alignment vertical="center"/>
    </xf>
    <xf numFmtId="0" fontId="2" fillId="0" borderId="225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0" fontId="10" fillId="0" borderId="226" xfId="0" applyFont="1" applyBorder="1" applyAlignment="1">
      <alignment horizontal="right" vertical="center"/>
    </xf>
    <xf numFmtId="49" fontId="3" fillId="0" borderId="24" xfId="0" applyNumberFormat="1" applyFont="1" applyBorder="1" applyAlignment="1">
      <alignment horizontal="left" vertical="center"/>
    </xf>
    <xf numFmtId="0" fontId="2" fillId="0" borderId="227" xfId="0" applyFont="1" applyFill="1" applyBorder="1" applyAlignment="1">
      <alignment vertical="center"/>
    </xf>
    <xf numFmtId="49" fontId="2" fillId="0" borderId="228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29" xfId="0" applyFont="1" applyBorder="1" applyAlignment="1">
      <alignment vertical="center"/>
    </xf>
    <xf numFmtId="49" fontId="3" fillId="0" borderId="50" xfId="0" applyNumberFormat="1" applyFont="1" applyBorder="1" applyAlignment="1">
      <alignment horizontal="left" vertical="center"/>
    </xf>
    <xf numFmtId="0" fontId="2" fillId="0" borderId="187" xfId="0" applyFont="1" applyBorder="1" applyAlignment="1">
      <alignment vertical="center"/>
    </xf>
    <xf numFmtId="0" fontId="10" fillId="0" borderId="230" xfId="0" applyFont="1" applyBorder="1" applyAlignment="1">
      <alignment vertical="center"/>
    </xf>
    <xf numFmtId="0" fontId="21" fillId="0" borderId="156" xfId="0" applyFont="1" applyBorder="1" applyAlignment="1">
      <alignment vertical="center"/>
    </xf>
    <xf numFmtId="0" fontId="21" fillId="0" borderId="231" xfId="0" applyFont="1" applyBorder="1" applyAlignment="1">
      <alignment vertical="center"/>
    </xf>
    <xf numFmtId="0" fontId="21" fillId="0" borderId="64" xfId="0" applyFont="1" applyBorder="1" applyAlignment="1">
      <alignment vertical="center"/>
    </xf>
    <xf numFmtId="0" fontId="21" fillId="0" borderId="65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10" fillId="0" borderId="232" xfId="0" applyFont="1" applyBorder="1" applyAlignment="1">
      <alignment vertical="center"/>
    </xf>
    <xf numFmtId="0" fontId="21" fillId="0" borderId="230" xfId="0" applyFont="1" applyBorder="1" applyAlignment="1">
      <alignment vertical="center"/>
    </xf>
    <xf numFmtId="0" fontId="21" fillId="0" borderId="233" xfId="0" applyFont="1" applyBorder="1" applyAlignment="1">
      <alignment vertical="center"/>
    </xf>
    <xf numFmtId="0" fontId="10" fillId="0" borderId="234" xfId="0" applyFont="1" applyBorder="1" applyAlignment="1">
      <alignment horizontal="right" vertical="center"/>
    </xf>
    <xf numFmtId="49" fontId="3" fillId="0" borderId="41" xfId="0" applyNumberFormat="1" applyFont="1" applyBorder="1" applyAlignment="1">
      <alignment vertical="center"/>
    </xf>
    <xf numFmtId="0" fontId="2" fillId="0" borderId="233" xfId="0" applyFont="1" applyBorder="1" applyAlignment="1">
      <alignment vertical="center"/>
    </xf>
    <xf numFmtId="49" fontId="3" fillId="0" borderId="235" xfId="0" applyNumberFormat="1" applyFont="1" applyBorder="1" applyAlignment="1">
      <alignment vertical="center"/>
    </xf>
    <xf numFmtId="0" fontId="2" fillId="0" borderId="97" xfId="0" applyFont="1" applyBorder="1" applyAlignment="1">
      <alignment vertical="center" wrapText="1"/>
    </xf>
    <xf numFmtId="0" fontId="10" fillId="0" borderId="236" xfId="0" applyFont="1" applyBorder="1" applyAlignment="1">
      <alignment vertical="center"/>
    </xf>
    <xf numFmtId="0" fontId="10" fillId="0" borderId="100" xfId="0" applyFont="1" applyBorder="1" applyAlignment="1">
      <alignment vertical="center"/>
    </xf>
    <xf numFmtId="0" fontId="2" fillId="0" borderId="236" xfId="0" applyFont="1" applyBorder="1" applyAlignment="1">
      <alignment vertical="center"/>
    </xf>
    <xf numFmtId="0" fontId="2" fillId="0" borderId="237" xfId="0" applyFont="1" applyBorder="1" applyAlignment="1">
      <alignment vertical="center"/>
    </xf>
    <xf numFmtId="0" fontId="10" fillId="0" borderId="238" xfId="0" applyFont="1" applyBorder="1" applyAlignment="1">
      <alignment horizontal="right" vertical="center"/>
    </xf>
    <xf numFmtId="0" fontId="2" fillId="0" borderId="91" xfId="0" applyFont="1" applyBorder="1" applyAlignment="1">
      <alignment vertical="center"/>
    </xf>
    <xf numFmtId="0" fontId="10" fillId="0" borderId="97" xfId="0" applyFont="1" applyBorder="1" applyAlignment="1">
      <alignment vertical="center"/>
    </xf>
    <xf numFmtId="0" fontId="10" fillId="0" borderId="99" xfId="0" applyFont="1" applyBorder="1" applyAlignment="1">
      <alignment vertical="center"/>
    </xf>
    <xf numFmtId="0" fontId="10" fillId="0" borderId="98" xfId="0" applyFont="1" applyBorder="1" applyAlignment="1">
      <alignment vertical="center"/>
    </xf>
    <xf numFmtId="0" fontId="10" fillId="0" borderId="237" xfId="0" applyFont="1" applyBorder="1" applyAlignment="1">
      <alignment vertical="center"/>
    </xf>
    <xf numFmtId="0" fontId="2" fillId="0" borderId="237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vertical="center" wrapText="1"/>
    </xf>
    <xf numFmtId="0" fontId="8" fillId="36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36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0" fillId="0" borderId="239" xfId="0" applyBorder="1" applyAlignment="1">
      <alignment/>
    </xf>
    <xf numFmtId="0" fontId="3" fillId="0" borderId="30" xfId="0" applyFont="1" applyBorder="1" applyAlignment="1">
      <alignment horizontal="left" vertical="center"/>
    </xf>
    <xf numFmtId="0" fontId="2" fillId="0" borderId="41" xfId="0" applyFont="1" applyBorder="1" applyAlignment="1">
      <alignment vertical="center"/>
    </xf>
    <xf numFmtId="0" fontId="2" fillId="0" borderId="106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17" fillId="0" borderId="158" xfId="0" applyFont="1" applyBorder="1" applyAlignment="1">
      <alignment vertical="center"/>
    </xf>
    <xf numFmtId="0" fontId="2" fillId="0" borderId="158" xfId="0" applyFont="1" applyFill="1" applyBorder="1" applyAlignment="1">
      <alignment vertical="center"/>
    </xf>
    <xf numFmtId="0" fontId="24" fillId="0" borderId="240" xfId="0" applyFont="1" applyBorder="1" applyAlignment="1">
      <alignment/>
    </xf>
    <xf numFmtId="0" fontId="17" fillId="0" borderId="241" xfId="0" applyFont="1" applyBorder="1" applyAlignment="1">
      <alignment/>
    </xf>
    <xf numFmtId="0" fontId="17" fillId="0" borderId="242" xfId="0" applyFont="1" applyBorder="1" applyAlignment="1">
      <alignment/>
    </xf>
    <xf numFmtId="49" fontId="3" fillId="0" borderId="41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2" fillId="38" borderId="80" xfId="0" applyFont="1" applyFill="1" applyBorder="1" applyAlignment="1">
      <alignment horizontal="right" vertical="center"/>
    </xf>
    <xf numFmtId="0" fontId="2" fillId="38" borderId="47" xfId="0" applyFont="1" applyFill="1" applyBorder="1" applyAlignment="1">
      <alignment horizontal="right" vertical="center"/>
    </xf>
    <xf numFmtId="0" fontId="2" fillId="35" borderId="74" xfId="0" applyFont="1" applyFill="1" applyBorder="1" applyAlignment="1">
      <alignment vertical="center"/>
    </xf>
    <xf numFmtId="0" fontId="2" fillId="35" borderId="48" xfId="0" applyFont="1" applyFill="1" applyBorder="1" applyAlignment="1">
      <alignment vertical="center"/>
    </xf>
    <xf numFmtId="0" fontId="2" fillId="35" borderId="152" xfId="0" applyFont="1" applyFill="1" applyBorder="1" applyAlignment="1">
      <alignment vertical="center"/>
    </xf>
    <xf numFmtId="0" fontId="2" fillId="35" borderId="76" xfId="0" applyFont="1" applyFill="1" applyBorder="1" applyAlignment="1">
      <alignment vertical="center"/>
    </xf>
    <xf numFmtId="0" fontId="10" fillId="35" borderId="80" xfId="0" applyFont="1" applyFill="1" applyBorder="1" applyAlignment="1">
      <alignment horizontal="right" vertical="center"/>
    </xf>
    <xf numFmtId="0" fontId="2" fillId="0" borderId="75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49" fontId="3" fillId="0" borderId="84" xfId="0" applyNumberFormat="1" applyFont="1" applyFill="1" applyBorder="1" applyAlignment="1">
      <alignment horizontal="left" vertical="center"/>
    </xf>
    <xf numFmtId="0" fontId="2" fillId="0" borderId="159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textRotation="45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4" fillId="0" borderId="243" xfId="0" applyFont="1" applyBorder="1" applyAlignment="1">
      <alignment/>
    </xf>
    <xf numFmtId="0" fontId="17" fillId="0" borderId="244" xfId="0" applyFont="1" applyBorder="1" applyAlignment="1">
      <alignment/>
    </xf>
    <xf numFmtId="49" fontId="3" fillId="0" borderId="84" xfId="0" applyNumberFormat="1" applyFont="1" applyBorder="1" applyAlignment="1">
      <alignment horizontal="left" vertical="center"/>
    </xf>
    <xf numFmtId="49" fontId="12" fillId="0" borderId="84" xfId="0" applyNumberFormat="1" applyFont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left" vertical="center"/>
    </xf>
    <xf numFmtId="0" fontId="3" fillId="0" borderId="84" xfId="0" applyFont="1" applyFill="1" applyBorder="1" applyAlignment="1">
      <alignment horizontal="left" vertical="center"/>
    </xf>
    <xf numFmtId="49" fontId="3" fillId="0" borderId="245" xfId="0" applyNumberFormat="1" applyFont="1" applyBorder="1" applyAlignment="1">
      <alignment horizontal="left" vertical="center"/>
    </xf>
    <xf numFmtId="164" fontId="2" fillId="0" borderId="246" xfId="0" applyNumberFormat="1" applyFont="1" applyBorder="1" applyAlignment="1">
      <alignment horizontal="right" vertical="center"/>
    </xf>
    <xf numFmtId="0" fontId="2" fillId="0" borderId="58" xfId="0" applyFont="1" applyFill="1" applyBorder="1" applyAlignment="1">
      <alignment horizontal="center" vertical="center"/>
    </xf>
    <xf numFmtId="0" fontId="3" fillId="0" borderId="165" xfId="0" applyFont="1" applyFill="1" applyBorder="1" applyAlignment="1">
      <alignment vertical="center"/>
    </xf>
    <xf numFmtId="0" fontId="2" fillId="0" borderId="161" xfId="0" applyFont="1" applyFill="1" applyBorder="1" applyAlignment="1">
      <alignment horizontal="center" vertical="center"/>
    </xf>
    <xf numFmtId="0" fontId="3" fillId="0" borderId="162" xfId="0" applyFont="1" applyFill="1" applyBorder="1" applyAlignment="1">
      <alignment vertical="center"/>
    </xf>
    <xf numFmtId="0" fontId="2" fillId="0" borderId="49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2" fillId="0" borderId="84" xfId="0" applyFont="1" applyFill="1" applyBorder="1" applyAlignment="1">
      <alignment horizontal="center" vertical="center"/>
    </xf>
    <xf numFmtId="0" fontId="65" fillId="0" borderId="87" xfId="0" applyFont="1" applyFill="1" applyBorder="1" applyAlignment="1">
      <alignment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3" fillId="0" borderId="168" xfId="0" applyFont="1" applyFill="1" applyBorder="1" applyAlignment="1">
      <alignment vertical="center"/>
    </xf>
    <xf numFmtId="0" fontId="2" fillId="0" borderId="247" xfId="0" applyFont="1" applyFill="1" applyBorder="1" applyAlignment="1">
      <alignment horizontal="center" vertical="center"/>
    </xf>
    <xf numFmtId="0" fontId="3" fillId="0" borderId="248" xfId="0" applyFont="1" applyFill="1" applyBorder="1" applyAlignment="1">
      <alignment vertical="center"/>
    </xf>
    <xf numFmtId="0" fontId="2" fillId="36" borderId="34" xfId="0" applyFont="1" applyFill="1" applyBorder="1" applyAlignment="1">
      <alignment horizontal="center" vertical="center"/>
    </xf>
    <xf numFmtId="0" fontId="3" fillId="36" borderId="40" xfId="0" applyFont="1" applyFill="1" applyBorder="1" applyAlignment="1">
      <alignment vertical="center"/>
    </xf>
    <xf numFmtId="0" fontId="2" fillId="33" borderId="40" xfId="0" applyFont="1" applyFill="1" applyBorder="1" applyAlignment="1">
      <alignment horizontal="center" vertical="center"/>
    </xf>
    <xf numFmtId="0" fontId="3" fillId="0" borderId="249" xfId="0" applyFont="1" applyFill="1" applyBorder="1" applyAlignment="1">
      <alignment vertical="center"/>
    </xf>
    <xf numFmtId="0" fontId="10" fillId="0" borderId="155" xfId="0" applyFont="1" applyFill="1" applyBorder="1" applyAlignment="1">
      <alignment horizontal="right" vertical="center"/>
    </xf>
    <xf numFmtId="0" fontId="65" fillId="0" borderId="157" xfId="0" applyFont="1" applyFill="1" applyBorder="1" applyAlignment="1">
      <alignment vertical="center"/>
    </xf>
    <xf numFmtId="0" fontId="10" fillId="0" borderId="250" xfId="0" applyFont="1" applyFill="1" applyBorder="1" applyAlignment="1">
      <alignment horizontal="right" vertical="center"/>
    </xf>
    <xf numFmtId="0" fontId="3" fillId="0" borderId="251" xfId="0" applyFont="1" applyFill="1" applyBorder="1" applyAlignment="1">
      <alignment vertical="center"/>
    </xf>
    <xf numFmtId="0" fontId="10" fillId="0" borderId="42" xfId="0" applyFont="1" applyFill="1" applyBorder="1" applyAlignment="1">
      <alignment horizontal="right" vertical="center"/>
    </xf>
    <xf numFmtId="0" fontId="65" fillId="0" borderId="252" xfId="0" applyFont="1" applyFill="1" applyBorder="1" applyAlignment="1">
      <alignment vertical="center"/>
    </xf>
    <xf numFmtId="0" fontId="2" fillId="0" borderId="253" xfId="0" applyFont="1" applyFill="1" applyBorder="1" applyAlignment="1">
      <alignment horizontal="center" vertical="center"/>
    </xf>
    <xf numFmtId="0" fontId="2" fillId="0" borderId="254" xfId="0" applyFont="1" applyFill="1" applyBorder="1" applyAlignment="1">
      <alignment horizontal="center" vertical="center"/>
    </xf>
    <xf numFmtId="0" fontId="3" fillId="0" borderId="169" xfId="0" applyFont="1" applyFill="1" applyBorder="1" applyAlignment="1">
      <alignment vertical="center"/>
    </xf>
    <xf numFmtId="0" fontId="2" fillId="33" borderId="39" xfId="0" applyFont="1" applyFill="1" applyBorder="1" applyAlignment="1">
      <alignment horizontal="center" vertical="center"/>
    </xf>
    <xf numFmtId="0" fontId="3" fillId="33" borderId="255" xfId="0" applyFont="1" applyFill="1" applyBorder="1" applyAlignment="1">
      <alignment vertical="center"/>
    </xf>
    <xf numFmtId="0" fontId="2" fillId="33" borderId="38" xfId="0" applyFont="1" applyFill="1" applyBorder="1" applyAlignment="1">
      <alignment horizontal="center" vertical="center"/>
    </xf>
    <xf numFmtId="0" fontId="3" fillId="33" borderId="256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3" fillId="0" borderId="257" xfId="0" applyFont="1" applyFill="1" applyBorder="1" applyAlignment="1">
      <alignment vertical="center"/>
    </xf>
    <xf numFmtId="0" fontId="2" fillId="0" borderId="87" xfId="0" applyFont="1" applyBorder="1" applyAlignment="1">
      <alignment horizontal="center" vertical="center"/>
    </xf>
    <xf numFmtId="0" fontId="3" fillId="0" borderId="43" xfId="0" applyFont="1" applyFill="1" applyBorder="1" applyAlignment="1">
      <alignment vertical="center"/>
    </xf>
    <xf numFmtId="0" fontId="65" fillId="0" borderId="257" xfId="0" applyFont="1" applyFill="1" applyBorder="1" applyAlignment="1">
      <alignment vertical="center"/>
    </xf>
    <xf numFmtId="0" fontId="65" fillId="0" borderId="54" xfId="0" applyFont="1" applyFill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245" xfId="0" applyFont="1" applyFill="1" applyBorder="1" applyAlignment="1">
      <alignment horizontal="center" vertical="center"/>
    </xf>
    <xf numFmtId="0" fontId="65" fillId="0" borderId="258" xfId="0" applyFont="1" applyFill="1" applyBorder="1" applyAlignment="1">
      <alignment vertical="center"/>
    </xf>
    <xf numFmtId="0" fontId="2" fillId="0" borderId="259" xfId="0" applyFont="1" applyFill="1" applyBorder="1" applyAlignment="1">
      <alignment horizontal="center" vertical="center"/>
    </xf>
    <xf numFmtId="0" fontId="2" fillId="0" borderId="99" xfId="0" applyFont="1" applyFill="1" applyBorder="1" applyAlignment="1">
      <alignment vertical="center"/>
    </xf>
    <xf numFmtId="0" fontId="2" fillId="0" borderId="260" xfId="0" applyFont="1" applyBorder="1" applyAlignment="1">
      <alignment horizontal="center" vertical="center"/>
    </xf>
    <xf numFmtId="0" fontId="3" fillId="0" borderId="255" xfId="0" applyFont="1" applyBorder="1" applyAlignment="1">
      <alignment horizontal="center" vertical="center"/>
    </xf>
    <xf numFmtId="0" fontId="2" fillId="0" borderId="26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33" borderId="181" xfId="0" applyNumberFormat="1" applyFont="1" applyFill="1" applyBorder="1" applyAlignment="1">
      <alignment horizontal="left" vertical="center"/>
    </xf>
    <xf numFmtId="0" fontId="3" fillId="0" borderId="262" xfId="0" applyFont="1" applyFill="1" applyBorder="1" applyAlignment="1">
      <alignment vertical="center"/>
    </xf>
    <xf numFmtId="49" fontId="65" fillId="0" borderId="84" xfId="0" applyNumberFormat="1" applyFont="1" applyFill="1" applyBorder="1" applyAlignment="1">
      <alignment horizontal="left" vertical="center"/>
    </xf>
    <xf numFmtId="0" fontId="65" fillId="0" borderId="138" xfId="0" applyFont="1" applyFill="1" applyBorder="1" applyAlignment="1">
      <alignment vertical="center"/>
    </xf>
    <xf numFmtId="0" fontId="3" fillId="0" borderId="263" xfId="0" applyFont="1" applyFill="1" applyBorder="1" applyAlignment="1">
      <alignment vertical="center"/>
    </xf>
    <xf numFmtId="0" fontId="3" fillId="0" borderId="264" xfId="0" applyFont="1" applyFill="1" applyBorder="1" applyAlignment="1">
      <alignment vertical="center"/>
    </xf>
    <xf numFmtId="0" fontId="3" fillId="0" borderId="265" xfId="0" applyFont="1" applyFill="1" applyBorder="1" applyAlignment="1">
      <alignment vertical="center"/>
    </xf>
    <xf numFmtId="0" fontId="66" fillId="0" borderId="50" xfId="0" applyFont="1" applyFill="1" applyBorder="1" applyAlignment="1">
      <alignment vertical="center"/>
    </xf>
    <xf numFmtId="0" fontId="66" fillId="0" borderId="49" xfId="0" applyFont="1" applyFill="1" applyBorder="1" applyAlignment="1">
      <alignment vertical="center"/>
    </xf>
    <xf numFmtId="0" fontId="66" fillId="0" borderId="48" xfId="0" applyFont="1" applyFill="1" applyBorder="1" applyAlignment="1">
      <alignment vertical="center"/>
    </xf>
    <xf numFmtId="0" fontId="66" fillId="0" borderId="45" xfId="0" applyFont="1" applyFill="1" applyBorder="1" applyAlignment="1">
      <alignment vertical="center"/>
    </xf>
    <xf numFmtId="0" fontId="66" fillId="0" borderId="51" xfId="0" applyFont="1" applyFill="1" applyBorder="1" applyAlignment="1">
      <alignment vertical="center"/>
    </xf>
    <xf numFmtId="0" fontId="66" fillId="0" borderId="46" xfId="0" applyFont="1" applyFill="1" applyBorder="1" applyAlignment="1">
      <alignment vertical="center"/>
    </xf>
    <xf numFmtId="0" fontId="67" fillId="0" borderId="47" xfId="0" applyFont="1" applyFill="1" applyBorder="1" applyAlignment="1">
      <alignment horizontal="right" vertical="center"/>
    </xf>
    <xf numFmtId="0" fontId="66" fillId="0" borderId="53" xfId="0" applyFont="1" applyFill="1" applyBorder="1" applyAlignment="1">
      <alignment vertical="center"/>
    </xf>
    <xf numFmtId="0" fontId="67" fillId="0" borderId="57" xfId="0" applyFont="1" applyFill="1" applyBorder="1" applyAlignment="1">
      <alignment horizontal="right" vertical="center"/>
    </xf>
    <xf numFmtId="0" fontId="66" fillId="0" borderId="43" xfId="0" applyFont="1" applyFill="1" applyBorder="1" applyAlignment="1">
      <alignment vertical="center"/>
    </xf>
    <xf numFmtId="0" fontId="66" fillId="0" borderId="53" xfId="0" applyFont="1" applyFill="1" applyBorder="1" applyAlignment="1">
      <alignment vertical="center"/>
    </xf>
    <xf numFmtId="0" fontId="66" fillId="0" borderId="109" xfId="0" applyFont="1" applyFill="1" applyBorder="1" applyAlignment="1">
      <alignment vertical="center"/>
    </xf>
    <xf numFmtId="0" fontId="66" fillId="0" borderId="112" xfId="0" applyFont="1" applyFill="1" applyBorder="1" applyAlignment="1">
      <alignment vertical="center"/>
    </xf>
    <xf numFmtId="0" fontId="66" fillId="0" borderId="110" xfId="0" applyFont="1" applyFill="1" applyBorder="1" applyAlignment="1">
      <alignment vertical="center"/>
    </xf>
    <xf numFmtId="0" fontId="67" fillId="0" borderId="111" xfId="0" applyFont="1" applyFill="1" applyBorder="1" applyAlignment="1">
      <alignment vertical="center"/>
    </xf>
    <xf numFmtId="0" fontId="66" fillId="0" borderId="117" xfId="0" applyFont="1" applyFill="1" applyBorder="1" applyAlignment="1">
      <alignment vertical="center"/>
    </xf>
    <xf numFmtId="0" fontId="66" fillId="0" borderId="116" xfId="0" applyFont="1" applyFill="1" applyBorder="1" applyAlignment="1">
      <alignment vertical="center"/>
    </xf>
    <xf numFmtId="0" fontId="66" fillId="0" borderId="118" xfId="0" applyFont="1" applyFill="1" applyBorder="1" applyAlignment="1">
      <alignment vertical="center"/>
    </xf>
    <xf numFmtId="0" fontId="67" fillId="0" borderId="115" xfId="0" applyFont="1" applyFill="1" applyBorder="1" applyAlignment="1">
      <alignment vertical="center"/>
    </xf>
    <xf numFmtId="0" fontId="66" fillId="0" borderId="0" xfId="0" applyFont="1" applyFill="1" applyAlignment="1">
      <alignment vertical="center"/>
    </xf>
    <xf numFmtId="0" fontId="66" fillId="0" borderId="122" xfId="0" applyFont="1" applyFill="1" applyBorder="1" applyAlignment="1">
      <alignment vertical="center"/>
    </xf>
    <xf numFmtId="0" fontId="66" fillId="0" borderId="121" xfId="0" applyFont="1" applyFill="1" applyBorder="1" applyAlignment="1">
      <alignment vertical="center"/>
    </xf>
    <xf numFmtId="0" fontId="67" fillId="0" borderId="123" xfId="0" applyFont="1" applyFill="1" applyBorder="1" applyAlignment="1">
      <alignment vertical="center"/>
    </xf>
    <xf numFmtId="0" fontId="66" fillId="0" borderId="45" xfId="0" applyFont="1" applyFill="1" applyBorder="1" applyAlignment="1">
      <alignment vertical="center"/>
    </xf>
    <xf numFmtId="0" fontId="66" fillId="0" borderId="51" xfId="0" applyFont="1" applyFill="1" applyBorder="1" applyAlignment="1">
      <alignment vertical="center"/>
    </xf>
    <xf numFmtId="0" fontId="66" fillId="0" borderId="46" xfId="0" applyFont="1" applyFill="1" applyBorder="1" applyAlignment="1">
      <alignment vertical="center"/>
    </xf>
    <xf numFmtId="0" fontId="67" fillId="0" borderId="47" xfId="0" applyFont="1" applyFill="1" applyBorder="1" applyAlignment="1">
      <alignment horizontal="right" vertical="center"/>
    </xf>
    <xf numFmtId="0" fontId="66" fillId="0" borderId="49" xfId="0" applyFont="1" applyFill="1" applyBorder="1" applyAlignment="1">
      <alignment vertical="center"/>
    </xf>
    <xf numFmtId="0" fontId="66" fillId="0" borderId="52" xfId="0" applyFont="1" applyFill="1" applyBorder="1" applyAlignment="1">
      <alignment vertical="center"/>
    </xf>
    <xf numFmtId="0" fontId="66" fillId="0" borderId="132" xfId="0" applyFont="1" applyFill="1" applyBorder="1" applyAlignment="1">
      <alignment vertical="center"/>
    </xf>
    <xf numFmtId="0" fontId="66" fillId="0" borderId="133" xfId="0" applyFont="1" applyFill="1" applyBorder="1" applyAlignment="1">
      <alignment vertical="center"/>
    </xf>
    <xf numFmtId="0" fontId="67" fillId="0" borderId="134" xfId="0" applyFont="1" applyFill="1" applyBorder="1" applyAlignment="1">
      <alignment vertical="center"/>
    </xf>
    <xf numFmtId="0" fontId="67" fillId="0" borderId="52" xfId="0" applyFont="1" applyFill="1" applyBorder="1" applyAlignment="1">
      <alignment horizontal="right" vertical="center"/>
    </xf>
    <xf numFmtId="0" fontId="67" fillId="0" borderId="136" xfId="0" applyFont="1" applyFill="1" applyBorder="1" applyAlignment="1">
      <alignment vertical="center"/>
    </xf>
    <xf numFmtId="0" fontId="66" fillId="0" borderId="139" xfId="0" applyFont="1" applyFill="1" applyBorder="1" applyAlignment="1">
      <alignment vertical="center"/>
    </xf>
    <xf numFmtId="0" fontId="67" fillId="0" borderId="140" xfId="0" applyFont="1" applyFill="1" applyBorder="1" applyAlignment="1">
      <alignment vertical="center"/>
    </xf>
    <xf numFmtId="0" fontId="66" fillId="0" borderId="156" xfId="0" applyFont="1" applyFill="1" applyBorder="1" applyAlignment="1">
      <alignment vertical="center"/>
    </xf>
    <xf numFmtId="0" fontId="66" fillId="0" borderId="69" xfId="0" applyFont="1" applyFill="1" applyBorder="1" applyAlignment="1">
      <alignment vertical="center"/>
    </xf>
    <xf numFmtId="0" fontId="66" fillId="0" borderId="68" xfId="0" applyFont="1" applyFill="1" applyBorder="1" applyAlignment="1">
      <alignment vertical="center"/>
    </xf>
    <xf numFmtId="0" fontId="67" fillId="0" borderId="66" xfId="0" applyFont="1" applyFill="1" applyBorder="1" applyAlignment="1">
      <alignment horizontal="right" vertical="center"/>
    </xf>
    <xf numFmtId="0" fontId="66" fillId="0" borderId="67" xfId="0" applyFont="1" applyFill="1" applyBorder="1" applyAlignment="1">
      <alignment vertical="center"/>
    </xf>
    <xf numFmtId="0" fontId="66" fillId="0" borderId="65" xfId="0" applyFont="1" applyFill="1" applyBorder="1" applyAlignment="1">
      <alignment vertical="center"/>
    </xf>
    <xf numFmtId="0" fontId="66" fillId="0" borderId="150" xfId="0" applyFont="1" applyFill="1" applyBorder="1" applyAlignment="1">
      <alignment vertical="center"/>
    </xf>
    <xf numFmtId="0" fontId="66" fillId="0" borderId="60" xfId="0" applyFont="1" applyFill="1" applyBorder="1" applyAlignment="1">
      <alignment vertical="center"/>
    </xf>
    <xf numFmtId="0" fontId="66" fillId="0" borderId="59" xfId="0" applyFont="1" applyFill="1" applyBorder="1" applyAlignment="1">
      <alignment vertical="center"/>
    </xf>
    <xf numFmtId="0" fontId="67" fillId="0" borderId="153" xfId="0" applyFont="1" applyFill="1" applyBorder="1" applyAlignment="1">
      <alignment horizontal="right" vertical="center"/>
    </xf>
    <xf numFmtId="0" fontId="66" fillId="0" borderId="44" xfId="0" applyFont="1" applyFill="1" applyBorder="1" applyAlignment="1">
      <alignment vertical="center"/>
    </xf>
    <xf numFmtId="0" fontId="66" fillId="0" borderId="52" xfId="0" applyFont="1" applyFill="1" applyBorder="1" applyAlignment="1">
      <alignment vertical="center"/>
    </xf>
    <xf numFmtId="0" fontId="66" fillId="0" borderId="50" xfId="0" applyFont="1" applyFill="1" applyBorder="1" applyAlignment="1">
      <alignment vertical="center"/>
    </xf>
    <xf numFmtId="0" fontId="66" fillId="0" borderId="266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8" fillId="0" borderId="97" xfId="0" applyFont="1" applyBorder="1" applyAlignment="1">
      <alignment horizontal="right"/>
    </xf>
    <xf numFmtId="49" fontId="2" fillId="0" borderId="11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92" xfId="0" applyFont="1" applyBorder="1" applyAlignment="1">
      <alignment horizontal="center" vertical="center"/>
    </xf>
    <xf numFmtId="0" fontId="2" fillId="0" borderId="19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 textRotation="60" wrapText="1"/>
    </xf>
    <xf numFmtId="0" fontId="0" fillId="0" borderId="0" xfId="0" applyNumberFormat="1" applyFill="1" applyBorder="1" applyAlignment="1">
      <alignment vertical="center" textRotation="60" wrapText="1"/>
    </xf>
    <xf numFmtId="0" fontId="2" fillId="0" borderId="0" xfId="0" applyFont="1" applyFill="1" applyBorder="1" applyAlignment="1">
      <alignment wrapText="1"/>
    </xf>
    <xf numFmtId="49" fontId="2" fillId="33" borderId="35" xfId="0" applyNumberFormat="1" applyFont="1" applyFill="1" applyBorder="1" applyAlignment="1">
      <alignment horizontal="left" vertical="center"/>
    </xf>
    <xf numFmtId="0" fontId="8" fillId="33" borderId="36" xfId="0" applyFont="1" applyFill="1" applyBorder="1" applyAlignment="1">
      <alignment vertical="center"/>
    </xf>
    <xf numFmtId="49" fontId="2" fillId="33" borderId="35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33" borderId="267" xfId="0" applyNumberFormat="1" applyFont="1" applyFill="1" applyBorder="1" applyAlignment="1">
      <alignment vertical="center" wrapText="1"/>
    </xf>
    <xf numFmtId="49" fontId="2" fillId="33" borderId="268" xfId="0" applyNumberFormat="1" applyFont="1" applyFill="1" applyBorder="1" applyAlignment="1">
      <alignment vertical="center" wrapText="1"/>
    </xf>
    <xf numFmtId="0" fontId="2" fillId="33" borderId="35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left" vertical="center"/>
    </xf>
    <xf numFmtId="0" fontId="2" fillId="33" borderId="36" xfId="0" applyFont="1" applyFill="1" applyBorder="1" applyAlignment="1">
      <alignment horizontal="left" vertical="center"/>
    </xf>
    <xf numFmtId="0" fontId="2" fillId="33" borderId="34" xfId="0" applyFont="1" applyFill="1" applyBorder="1" applyAlignment="1">
      <alignment vertical="center" wrapText="1"/>
    </xf>
    <xf numFmtId="0" fontId="2" fillId="33" borderId="36" xfId="0" applyFont="1" applyFill="1" applyBorder="1" applyAlignment="1">
      <alignment vertical="center" wrapText="1"/>
    </xf>
    <xf numFmtId="0" fontId="10" fillId="33" borderId="34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49" fontId="10" fillId="33" borderId="35" xfId="0" applyNumberFormat="1" applyFont="1" applyFill="1" applyBorder="1" applyAlignment="1">
      <alignment vertical="center" wrapText="1"/>
    </xf>
    <xf numFmtId="0" fontId="8" fillId="0" borderId="36" xfId="0" applyFont="1" applyBorder="1" applyAlignment="1">
      <alignment vertical="center"/>
    </xf>
    <xf numFmtId="0" fontId="8" fillId="33" borderId="36" xfId="0" applyFont="1" applyFill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2" fillId="0" borderId="269" xfId="0" applyFont="1" applyBorder="1" applyAlignment="1">
      <alignment horizontal="left" vertical="center"/>
    </xf>
    <xf numFmtId="0" fontId="2" fillId="0" borderId="106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2" fillId="0" borderId="187" xfId="0" applyFont="1" applyBorder="1" applyAlignment="1">
      <alignment horizontal="left" vertical="center"/>
    </xf>
    <xf numFmtId="0" fontId="3" fillId="0" borderId="270" xfId="0" applyFont="1" applyBorder="1" applyAlignment="1">
      <alignment horizontal="left" vertical="center"/>
    </xf>
    <xf numFmtId="0" fontId="3" fillId="0" borderId="271" xfId="0" applyFont="1" applyBorder="1" applyAlignment="1">
      <alignment horizontal="left" vertical="center"/>
    </xf>
    <xf numFmtId="49" fontId="3" fillId="0" borderId="272" xfId="0" applyNumberFormat="1" applyFont="1" applyBorder="1" applyAlignment="1">
      <alignment horizontal="center" vertical="center"/>
    </xf>
    <xf numFmtId="49" fontId="3" fillId="0" borderId="27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218" xfId="0" applyFont="1" applyBorder="1" applyAlignment="1">
      <alignment horizontal="center" vertical="center"/>
    </xf>
    <xf numFmtId="49" fontId="2" fillId="37" borderId="274" xfId="0" applyNumberFormat="1" applyFont="1" applyFill="1" applyBorder="1" applyAlignment="1">
      <alignment horizontal="left" vertical="center"/>
    </xf>
    <xf numFmtId="49" fontId="2" fillId="37" borderId="200" xfId="0" applyNumberFormat="1" applyFont="1" applyFill="1" applyBorder="1" applyAlignment="1">
      <alignment horizontal="left" vertical="center"/>
    </xf>
    <xf numFmtId="0" fontId="2" fillId="37" borderId="200" xfId="0" applyFont="1" applyFill="1" applyBorder="1" applyAlignment="1">
      <alignment vertical="center"/>
    </xf>
    <xf numFmtId="0" fontId="2" fillId="37" borderId="200" xfId="0" applyFont="1" applyFill="1" applyBorder="1" applyAlignment="1">
      <alignment horizontal="left" vertical="center" wrapText="1"/>
    </xf>
    <xf numFmtId="0" fontId="0" fillId="37" borderId="200" xfId="0" applyFill="1" applyBorder="1" applyAlignment="1">
      <alignment horizontal="left" vertical="center"/>
    </xf>
    <xf numFmtId="0" fontId="2" fillId="37" borderId="198" xfId="0" applyFont="1" applyFill="1" applyBorder="1" applyAlignment="1">
      <alignment horizontal="left" vertical="center" wrapText="1"/>
    </xf>
    <xf numFmtId="0" fontId="0" fillId="37" borderId="198" xfId="0" applyFill="1" applyBorder="1" applyAlignment="1">
      <alignment horizontal="left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O175"/>
  <sheetViews>
    <sheetView tabSelected="1" view="pageBreakPreview" zoomScale="80" zoomScaleNormal="60" zoomScaleSheetLayoutView="80" zoomScalePageLayoutView="50" workbookViewId="0" topLeftCell="A1">
      <selection activeCell="A1" sqref="A1"/>
    </sheetView>
  </sheetViews>
  <sheetFormatPr defaultColWidth="9.140625" defaultRowHeight="15"/>
  <cols>
    <col min="1" max="1" width="5.140625" style="1" customWidth="1"/>
    <col min="2" max="2" width="14.57421875" style="2" customWidth="1"/>
    <col min="3" max="3" width="60.140625" style="3" customWidth="1"/>
    <col min="4" max="4" width="6.57421875" style="4" customWidth="1"/>
    <col min="5" max="5" width="7.8515625" style="4" customWidth="1"/>
    <col min="6" max="6" width="4.8515625" style="4" bestFit="1" customWidth="1"/>
    <col min="7" max="7" width="4.421875" style="4" customWidth="1"/>
    <col min="8" max="9" width="3.57421875" style="4" customWidth="1"/>
    <col min="10" max="10" width="4.7109375" style="4" customWidth="1"/>
    <col min="11" max="11" width="4.57421875" style="4" bestFit="1" customWidth="1"/>
    <col min="12" max="14" width="3.57421875" style="4" customWidth="1"/>
    <col min="15" max="15" width="4.7109375" style="4" customWidth="1"/>
    <col min="16" max="16" width="4.57421875" style="4" bestFit="1" customWidth="1"/>
    <col min="17" max="17" width="3.57421875" style="4" customWidth="1"/>
    <col min="18" max="21" width="4.57421875" style="4" bestFit="1" customWidth="1"/>
    <col min="22" max="22" width="3.57421875" style="4" customWidth="1"/>
    <col min="23" max="23" width="4.57421875" style="4" bestFit="1" customWidth="1"/>
    <col min="24" max="24" width="3.57421875" style="4" customWidth="1"/>
    <col min="25" max="25" width="4.140625" style="4" customWidth="1"/>
    <col min="26" max="26" width="4.57421875" style="4" bestFit="1" customWidth="1"/>
    <col min="27" max="28" width="3.57421875" style="4" customWidth="1"/>
    <col min="29" max="29" width="4.140625" style="4" customWidth="1"/>
    <col min="30" max="30" width="5.140625" style="4" customWidth="1"/>
    <col min="31" max="31" width="4.57421875" style="4" bestFit="1" customWidth="1"/>
    <col min="32" max="34" width="3.57421875" style="4" customWidth="1"/>
    <col min="35" max="35" width="4.7109375" style="4" bestFit="1" customWidth="1"/>
    <col min="36" max="39" width="3.57421875" style="4" customWidth="1"/>
    <col min="40" max="40" width="5.00390625" style="4" bestFit="1" customWidth="1"/>
    <col min="41" max="41" width="5.00390625" style="1" customWidth="1"/>
    <col min="42" max="42" width="17.28125" style="5" customWidth="1"/>
    <col min="43" max="43" width="5.140625" style="1" customWidth="1"/>
    <col min="44" max="44" width="17.421875" style="5" customWidth="1"/>
    <col min="45" max="45" width="15.8515625" style="5" customWidth="1"/>
    <col min="46" max="46" width="79.57421875" style="5" bestFit="1" customWidth="1"/>
    <col min="47" max="47" width="9.140625" style="3" customWidth="1"/>
    <col min="48" max="48" width="1.8515625" style="6" customWidth="1"/>
    <col min="49" max="50" width="9.28125" style="7" bestFit="1" customWidth="1"/>
    <col min="51" max="51" width="9.140625" style="7" customWidth="1"/>
    <col min="52" max="52" width="9.140625" style="8" customWidth="1"/>
    <col min="53" max="53" width="9.140625" style="9" customWidth="1"/>
    <col min="54" max="56" width="9.140625" style="7" customWidth="1"/>
    <col min="57" max="67" width="9.140625" style="3" customWidth="1"/>
    <col min="68" max="16384" width="9.140625" style="4" customWidth="1"/>
  </cols>
  <sheetData>
    <row r="1" ht="12.75" customHeight="1"/>
    <row r="2" spans="1:46" ht="21.75" customHeight="1">
      <c r="A2" s="4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" t="s">
        <v>0</v>
      </c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4" t="s">
        <v>1</v>
      </c>
      <c r="AR2" s="10"/>
      <c r="AS2" s="10"/>
      <c r="AT2" s="10"/>
    </row>
    <row r="3" spans="1:46" ht="21.75" customHeight="1">
      <c r="A3" s="12"/>
      <c r="B3" s="13"/>
      <c r="C3" s="13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 t="s">
        <v>2</v>
      </c>
      <c r="W3" s="15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0"/>
      <c r="AT3" s="10"/>
    </row>
    <row r="4" spans="2:46" ht="17.25" customHeight="1" thickBot="1">
      <c r="B4" s="739"/>
      <c r="C4" s="739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7"/>
      <c r="AQ4" s="18" t="s">
        <v>3</v>
      </c>
      <c r="AR4" s="19"/>
      <c r="AS4" s="13"/>
      <c r="AT4" s="13"/>
    </row>
    <row r="5" spans="1:49" ht="19.5" customHeight="1" thickTop="1">
      <c r="A5" s="740"/>
      <c r="B5" s="742" t="s">
        <v>4</v>
      </c>
      <c r="C5" s="744" t="s">
        <v>5</v>
      </c>
      <c r="D5" s="23" t="s">
        <v>6</v>
      </c>
      <c r="E5" s="24" t="s">
        <v>7</v>
      </c>
      <c r="F5" s="746" t="s">
        <v>8</v>
      </c>
      <c r="G5" s="747"/>
      <c r="H5" s="747"/>
      <c r="I5" s="747"/>
      <c r="J5" s="747"/>
      <c r="K5" s="747"/>
      <c r="L5" s="747"/>
      <c r="M5" s="747"/>
      <c r="N5" s="747"/>
      <c r="O5" s="747"/>
      <c r="P5" s="747"/>
      <c r="Q5" s="747"/>
      <c r="R5" s="747"/>
      <c r="S5" s="747"/>
      <c r="T5" s="747"/>
      <c r="U5" s="747"/>
      <c r="V5" s="747"/>
      <c r="W5" s="747"/>
      <c r="X5" s="747"/>
      <c r="Y5" s="747"/>
      <c r="Z5" s="747"/>
      <c r="AA5" s="747"/>
      <c r="AB5" s="747"/>
      <c r="AC5" s="747"/>
      <c r="AD5" s="747"/>
      <c r="AE5" s="747"/>
      <c r="AF5" s="747"/>
      <c r="AG5" s="747"/>
      <c r="AH5" s="747"/>
      <c r="AI5" s="747"/>
      <c r="AJ5" s="25"/>
      <c r="AK5" s="25"/>
      <c r="AL5" s="25"/>
      <c r="AM5" s="26"/>
      <c r="AN5" s="27"/>
      <c r="AO5" s="748" t="s">
        <v>9</v>
      </c>
      <c r="AP5" s="749"/>
      <c r="AQ5" s="749"/>
      <c r="AR5" s="750"/>
      <c r="AS5" s="625" t="s">
        <v>351</v>
      </c>
      <c r="AT5" s="595"/>
      <c r="AV5" s="754"/>
      <c r="AW5" s="756"/>
    </row>
    <row r="6" spans="1:49" ht="19.5" customHeight="1" thickBot="1">
      <c r="A6" s="741"/>
      <c r="B6" s="743"/>
      <c r="C6" s="745"/>
      <c r="D6" s="32" t="s">
        <v>10</v>
      </c>
      <c r="E6" s="32"/>
      <c r="F6" s="33"/>
      <c r="G6" s="34"/>
      <c r="H6" s="34" t="s">
        <v>11</v>
      </c>
      <c r="I6" s="34"/>
      <c r="J6" s="35"/>
      <c r="K6" s="34"/>
      <c r="L6" s="34"/>
      <c r="M6" s="34" t="s">
        <v>12</v>
      </c>
      <c r="N6" s="34"/>
      <c r="O6" s="35"/>
      <c r="P6" s="34"/>
      <c r="Q6" s="34"/>
      <c r="R6" s="36" t="s">
        <v>13</v>
      </c>
      <c r="S6" s="34"/>
      <c r="T6" s="35"/>
      <c r="U6" s="34"/>
      <c r="V6" s="34"/>
      <c r="W6" s="36" t="s">
        <v>14</v>
      </c>
      <c r="X6" s="34"/>
      <c r="Y6" s="35"/>
      <c r="Z6" s="34"/>
      <c r="AA6" s="34"/>
      <c r="AB6" s="36" t="s">
        <v>15</v>
      </c>
      <c r="AC6" s="34"/>
      <c r="AD6" s="35"/>
      <c r="AE6" s="33"/>
      <c r="AF6" s="34"/>
      <c r="AG6" s="34" t="s">
        <v>16</v>
      </c>
      <c r="AH6" s="34"/>
      <c r="AI6" s="37"/>
      <c r="AJ6" s="33"/>
      <c r="AK6" s="34"/>
      <c r="AL6" s="34" t="s">
        <v>17</v>
      </c>
      <c r="AM6" s="34"/>
      <c r="AN6" s="35"/>
      <c r="AO6" s="751"/>
      <c r="AP6" s="752"/>
      <c r="AQ6" s="752"/>
      <c r="AR6" s="753"/>
      <c r="AS6" s="626" t="s">
        <v>4</v>
      </c>
      <c r="AT6" s="604" t="s">
        <v>5</v>
      </c>
      <c r="AV6" s="755"/>
      <c r="AW6" s="756"/>
    </row>
    <row r="7" spans="1:49" ht="19.5" customHeight="1">
      <c r="A7" s="38"/>
      <c r="B7" s="39"/>
      <c r="C7" s="40"/>
      <c r="D7" s="41"/>
      <c r="E7" s="42"/>
      <c r="F7" s="43" t="s">
        <v>18</v>
      </c>
      <c r="G7" s="44" t="s">
        <v>19</v>
      </c>
      <c r="H7" s="44" t="s">
        <v>20</v>
      </c>
      <c r="I7" s="44" t="s">
        <v>21</v>
      </c>
      <c r="J7" s="45" t="s">
        <v>22</v>
      </c>
      <c r="K7" s="43" t="s">
        <v>18</v>
      </c>
      <c r="L7" s="44" t="s">
        <v>19</v>
      </c>
      <c r="M7" s="44" t="s">
        <v>20</v>
      </c>
      <c r="N7" s="44" t="s">
        <v>21</v>
      </c>
      <c r="O7" s="45" t="s">
        <v>22</v>
      </c>
      <c r="P7" s="43" t="s">
        <v>18</v>
      </c>
      <c r="Q7" s="44" t="s">
        <v>19</v>
      </c>
      <c r="R7" s="44" t="s">
        <v>20</v>
      </c>
      <c r="S7" s="44" t="s">
        <v>21</v>
      </c>
      <c r="T7" s="45" t="s">
        <v>22</v>
      </c>
      <c r="U7" s="43" t="s">
        <v>18</v>
      </c>
      <c r="V7" s="44" t="s">
        <v>19</v>
      </c>
      <c r="W7" s="44" t="s">
        <v>20</v>
      </c>
      <c r="X7" s="44" t="s">
        <v>21</v>
      </c>
      <c r="Y7" s="45" t="s">
        <v>22</v>
      </c>
      <c r="Z7" s="43" t="s">
        <v>18</v>
      </c>
      <c r="AA7" s="44" t="s">
        <v>19</v>
      </c>
      <c r="AB7" s="44" t="s">
        <v>20</v>
      </c>
      <c r="AC7" s="44" t="s">
        <v>21</v>
      </c>
      <c r="AD7" s="45" t="s">
        <v>22</v>
      </c>
      <c r="AE7" s="43" t="s">
        <v>18</v>
      </c>
      <c r="AF7" s="44" t="s">
        <v>19</v>
      </c>
      <c r="AG7" s="44" t="s">
        <v>20</v>
      </c>
      <c r="AH7" s="44" t="s">
        <v>21</v>
      </c>
      <c r="AI7" s="45" t="s">
        <v>22</v>
      </c>
      <c r="AJ7" s="46" t="s">
        <v>18</v>
      </c>
      <c r="AK7" s="47" t="s">
        <v>19</v>
      </c>
      <c r="AL7" s="47" t="s">
        <v>20</v>
      </c>
      <c r="AM7" s="47" t="s">
        <v>21</v>
      </c>
      <c r="AN7" s="48" t="s">
        <v>22</v>
      </c>
      <c r="AO7" s="49"/>
      <c r="AP7" s="50"/>
      <c r="AQ7" s="51"/>
      <c r="AR7" s="52"/>
      <c r="AS7" s="53"/>
      <c r="AT7" s="53"/>
      <c r="AU7" s="54"/>
      <c r="AV7" s="755"/>
      <c r="AW7" s="756"/>
    </row>
    <row r="8" spans="1:49" ht="19.5" customHeight="1">
      <c r="A8" s="55"/>
      <c r="B8" s="757" t="s">
        <v>23</v>
      </c>
      <c r="C8" s="758"/>
      <c r="D8" s="58">
        <v>30</v>
      </c>
      <c r="E8" s="58">
        <v>40</v>
      </c>
      <c r="F8" s="59">
        <v>6</v>
      </c>
      <c r="G8" s="59">
        <v>3</v>
      </c>
      <c r="H8" s="59">
        <v>0</v>
      </c>
      <c r="I8" s="59"/>
      <c r="J8" s="60">
        <v>12</v>
      </c>
      <c r="K8" s="61">
        <v>2</v>
      </c>
      <c r="L8" s="59">
        <v>3</v>
      </c>
      <c r="M8" s="59">
        <v>3</v>
      </c>
      <c r="N8" s="62"/>
      <c r="O8" s="63">
        <v>10</v>
      </c>
      <c r="P8" s="59">
        <v>2</v>
      </c>
      <c r="Q8" s="62">
        <v>1</v>
      </c>
      <c r="R8" s="59">
        <v>0</v>
      </c>
      <c r="S8" s="62"/>
      <c r="T8" s="60">
        <v>4</v>
      </c>
      <c r="U8" s="61">
        <v>5</v>
      </c>
      <c r="V8" s="59">
        <v>1</v>
      </c>
      <c r="W8" s="59">
        <v>0</v>
      </c>
      <c r="X8" s="62"/>
      <c r="Y8" s="63">
        <v>7</v>
      </c>
      <c r="Z8" s="59">
        <v>2</v>
      </c>
      <c r="AA8" s="59">
        <v>0</v>
      </c>
      <c r="AB8" s="59">
        <v>0</v>
      </c>
      <c r="AC8" s="62"/>
      <c r="AD8" s="60">
        <v>3</v>
      </c>
      <c r="AE8" s="61">
        <v>2</v>
      </c>
      <c r="AF8" s="59">
        <v>0</v>
      </c>
      <c r="AG8" s="59">
        <v>0</v>
      </c>
      <c r="AH8" s="62"/>
      <c r="AI8" s="63">
        <v>4</v>
      </c>
      <c r="AJ8" s="59">
        <v>0</v>
      </c>
      <c r="AK8" s="59">
        <v>0</v>
      </c>
      <c r="AL8" s="59">
        <v>0</v>
      </c>
      <c r="AM8" s="62"/>
      <c r="AN8" s="63">
        <v>0</v>
      </c>
      <c r="AO8" s="64"/>
      <c r="AP8" s="65"/>
      <c r="AQ8" s="66"/>
      <c r="AR8" s="67"/>
      <c r="AS8" s="56" t="s">
        <v>24</v>
      </c>
      <c r="AT8" s="57"/>
      <c r="AU8" s="54"/>
      <c r="AV8" s="755"/>
      <c r="AW8" s="756"/>
    </row>
    <row r="9" spans="1:49" ht="19.5" customHeight="1">
      <c r="A9" s="68">
        <v>1</v>
      </c>
      <c r="B9" s="69" t="s">
        <v>25</v>
      </c>
      <c r="C9" s="70" t="s">
        <v>26</v>
      </c>
      <c r="D9" s="71">
        <v>5</v>
      </c>
      <c r="E9" s="72">
        <v>6</v>
      </c>
      <c r="F9" s="690">
        <v>2</v>
      </c>
      <c r="G9" s="691">
        <v>3</v>
      </c>
      <c r="H9" s="73">
        <v>0</v>
      </c>
      <c r="I9" s="74" t="s">
        <v>27</v>
      </c>
      <c r="J9" s="75">
        <v>6</v>
      </c>
      <c r="K9" s="73"/>
      <c r="L9" s="76"/>
      <c r="M9" s="73"/>
      <c r="N9" s="74"/>
      <c r="O9" s="75"/>
      <c r="P9" s="73"/>
      <c r="Q9" s="77"/>
      <c r="R9" s="78"/>
      <c r="S9" s="79"/>
      <c r="T9" s="80"/>
      <c r="U9" s="78"/>
      <c r="V9" s="77"/>
      <c r="W9" s="78"/>
      <c r="X9" s="79"/>
      <c r="Y9" s="80"/>
      <c r="Z9" s="78"/>
      <c r="AA9" s="77"/>
      <c r="AB9" s="78"/>
      <c r="AC9" s="79"/>
      <c r="AD9" s="80"/>
      <c r="AE9" s="81"/>
      <c r="AF9" s="77"/>
      <c r="AG9" s="78"/>
      <c r="AH9" s="79"/>
      <c r="AI9" s="80"/>
      <c r="AJ9" s="81"/>
      <c r="AK9" s="77"/>
      <c r="AL9" s="78"/>
      <c r="AM9" s="79"/>
      <c r="AN9" s="80"/>
      <c r="AO9" s="633"/>
      <c r="AP9" s="634"/>
      <c r="AQ9" s="635"/>
      <c r="AR9" s="636"/>
      <c r="AS9" s="176" t="s">
        <v>28</v>
      </c>
      <c r="AT9" s="70" t="s">
        <v>26</v>
      </c>
      <c r="AU9" s="54"/>
      <c r="AV9" s="755"/>
      <c r="AW9" s="756"/>
    </row>
    <row r="10" spans="1:67" s="92" customFormat="1" ht="19.5" customHeight="1">
      <c r="A10" s="68">
        <v>2</v>
      </c>
      <c r="B10" s="69" t="s">
        <v>29</v>
      </c>
      <c r="C10" s="82" t="s">
        <v>30</v>
      </c>
      <c r="D10" s="71">
        <v>5</v>
      </c>
      <c r="E10" s="72">
        <v>6</v>
      </c>
      <c r="F10" s="83"/>
      <c r="G10" s="84"/>
      <c r="H10" s="73"/>
      <c r="I10" s="74"/>
      <c r="J10" s="75"/>
      <c r="K10" s="73">
        <v>2</v>
      </c>
      <c r="L10" s="84">
        <v>3</v>
      </c>
      <c r="M10" s="73">
        <v>0</v>
      </c>
      <c r="N10" s="74" t="s">
        <v>27</v>
      </c>
      <c r="O10" s="75">
        <v>6</v>
      </c>
      <c r="P10" s="73"/>
      <c r="Q10" s="85"/>
      <c r="R10" s="78"/>
      <c r="S10" s="79"/>
      <c r="T10" s="80"/>
      <c r="U10" s="78"/>
      <c r="V10" s="85"/>
      <c r="W10" s="78"/>
      <c r="X10" s="79"/>
      <c r="Y10" s="80"/>
      <c r="Z10" s="78"/>
      <c r="AA10" s="85"/>
      <c r="AB10" s="78"/>
      <c r="AC10" s="79"/>
      <c r="AD10" s="80"/>
      <c r="AE10" s="81"/>
      <c r="AF10" s="85"/>
      <c r="AG10" s="78"/>
      <c r="AH10" s="79"/>
      <c r="AI10" s="80"/>
      <c r="AJ10" s="81"/>
      <c r="AK10" s="85"/>
      <c r="AL10" s="78"/>
      <c r="AM10" s="79"/>
      <c r="AN10" s="80"/>
      <c r="AO10" s="637" t="s">
        <v>11</v>
      </c>
      <c r="AP10" s="638" t="s">
        <v>384</v>
      </c>
      <c r="AQ10" s="639"/>
      <c r="AR10" s="266"/>
      <c r="AS10" s="176" t="s">
        <v>31</v>
      </c>
      <c r="AT10" s="82" t="s">
        <v>30</v>
      </c>
      <c r="AU10" s="86"/>
      <c r="AV10" s="87"/>
      <c r="AW10" s="88"/>
      <c r="AX10" s="89"/>
      <c r="AY10" s="29"/>
      <c r="AZ10" s="88"/>
      <c r="BA10" s="90"/>
      <c r="BB10" s="29"/>
      <c r="BC10" s="29"/>
      <c r="BD10" s="29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</row>
    <row r="11" spans="1:50" ht="18" customHeight="1">
      <c r="A11" s="68">
        <v>3</v>
      </c>
      <c r="B11" s="69" t="s">
        <v>32</v>
      </c>
      <c r="C11" s="689" t="s">
        <v>33</v>
      </c>
      <c r="D11" s="71">
        <v>3</v>
      </c>
      <c r="E11" s="72">
        <v>3</v>
      </c>
      <c r="F11" s="83"/>
      <c r="G11" s="84"/>
      <c r="H11" s="73"/>
      <c r="I11" s="74"/>
      <c r="J11" s="75"/>
      <c r="K11" s="73"/>
      <c r="L11" s="84"/>
      <c r="M11" s="73"/>
      <c r="N11" s="74"/>
      <c r="O11" s="75"/>
      <c r="P11" s="73"/>
      <c r="Q11" s="85"/>
      <c r="R11" s="78"/>
      <c r="S11" s="79"/>
      <c r="T11" s="80"/>
      <c r="U11" s="692">
        <v>3</v>
      </c>
      <c r="V11" s="693">
        <v>0</v>
      </c>
      <c r="W11" s="692">
        <v>0</v>
      </c>
      <c r="X11" s="694" t="s">
        <v>27</v>
      </c>
      <c r="Y11" s="695">
        <v>3</v>
      </c>
      <c r="Z11" s="78"/>
      <c r="AA11" s="85"/>
      <c r="AB11" s="78"/>
      <c r="AC11" s="79"/>
      <c r="AD11" s="80"/>
      <c r="AE11" s="81"/>
      <c r="AF11" s="85"/>
      <c r="AG11" s="78"/>
      <c r="AH11" s="79"/>
      <c r="AI11" s="80"/>
      <c r="AJ11" s="81"/>
      <c r="AK11" s="85"/>
      <c r="AL11" s="78"/>
      <c r="AM11" s="79"/>
      <c r="AN11" s="80"/>
      <c r="AO11" s="637" t="s">
        <v>12</v>
      </c>
      <c r="AP11" s="638" t="s">
        <v>30</v>
      </c>
      <c r="AQ11" s="639"/>
      <c r="AR11" s="266"/>
      <c r="AS11" s="176"/>
      <c r="AT11" s="689" t="s">
        <v>350</v>
      </c>
      <c r="AU11" s="54"/>
      <c r="AW11" s="93"/>
      <c r="AX11" s="94"/>
    </row>
    <row r="12" spans="1:50" ht="18" customHeight="1">
      <c r="A12" s="68">
        <v>4</v>
      </c>
      <c r="B12" s="69" t="s">
        <v>36</v>
      </c>
      <c r="C12" s="82" t="s">
        <v>35</v>
      </c>
      <c r="D12" s="71">
        <v>2</v>
      </c>
      <c r="E12" s="72">
        <v>3</v>
      </c>
      <c r="F12" s="83">
        <v>2</v>
      </c>
      <c r="G12" s="84">
        <v>0</v>
      </c>
      <c r="H12" s="73">
        <v>0</v>
      </c>
      <c r="I12" s="74" t="s">
        <v>27</v>
      </c>
      <c r="J12" s="75">
        <v>3</v>
      </c>
      <c r="K12" s="83"/>
      <c r="L12" s="84"/>
      <c r="M12" s="73"/>
      <c r="N12" s="74"/>
      <c r="O12" s="75"/>
      <c r="P12" s="73"/>
      <c r="Q12" s="85"/>
      <c r="R12" s="78"/>
      <c r="S12" s="79"/>
      <c r="T12" s="80"/>
      <c r="U12" s="78"/>
      <c r="V12" s="85"/>
      <c r="W12" s="78"/>
      <c r="X12" s="79"/>
      <c r="Y12" s="80"/>
      <c r="Z12" s="78"/>
      <c r="AA12" s="85"/>
      <c r="AB12" s="78"/>
      <c r="AC12" s="79"/>
      <c r="AD12" s="80"/>
      <c r="AE12" s="81"/>
      <c r="AF12" s="85"/>
      <c r="AG12" s="78"/>
      <c r="AH12" s="79"/>
      <c r="AI12" s="80"/>
      <c r="AJ12" s="83"/>
      <c r="AK12" s="84"/>
      <c r="AL12" s="73"/>
      <c r="AM12" s="74"/>
      <c r="AN12" s="75"/>
      <c r="AO12" s="637"/>
      <c r="AP12" s="638"/>
      <c r="AQ12" s="639"/>
      <c r="AR12" s="266"/>
      <c r="AS12" s="176" t="s">
        <v>34</v>
      </c>
      <c r="AT12" s="82" t="s">
        <v>35</v>
      </c>
      <c r="AU12" s="54"/>
      <c r="AV12" s="96"/>
      <c r="AW12" s="8"/>
      <c r="AX12" s="94"/>
    </row>
    <row r="13" spans="1:50" ht="18" customHeight="1">
      <c r="A13" s="68">
        <v>5</v>
      </c>
      <c r="B13" s="69" t="s">
        <v>39</v>
      </c>
      <c r="C13" s="95" t="s">
        <v>38</v>
      </c>
      <c r="D13" s="71">
        <v>2</v>
      </c>
      <c r="E13" s="72">
        <v>2</v>
      </c>
      <c r="F13" s="83"/>
      <c r="G13" s="84"/>
      <c r="H13" s="73"/>
      <c r="I13" s="74"/>
      <c r="J13" s="75"/>
      <c r="K13" s="83">
        <v>0</v>
      </c>
      <c r="L13" s="84">
        <v>0</v>
      </c>
      <c r="M13" s="73">
        <v>2</v>
      </c>
      <c r="N13" s="74" t="s">
        <v>40</v>
      </c>
      <c r="O13" s="75">
        <v>2</v>
      </c>
      <c r="P13" s="73"/>
      <c r="Q13" s="85"/>
      <c r="R13" s="97"/>
      <c r="S13" s="85"/>
      <c r="T13" s="98"/>
      <c r="U13" s="78"/>
      <c r="V13" s="85"/>
      <c r="W13" s="78"/>
      <c r="X13" s="79"/>
      <c r="Y13" s="80"/>
      <c r="Z13" s="78"/>
      <c r="AA13" s="85"/>
      <c r="AB13" s="78"/>
      <c r="AC13" s="79"/>
      <c r="AD13" s="99"/>
      <c r="AE13" s="81"/>
      <c r="AF13" s="85"/>
      <c r="AG13" s="78"/>
      <c r="AH13" s="79"/>
      <c r="AI13" s="80"/>
      <c r="AJ13" s="83"/>
      <c r="AK13" s="84"/>
      <c r="AL13" s="73"/>
      <c r="AM13" s="74"/>
      <c r="AN13" s="75"/>
      <c r="AO13" s="637" t="s">
        <v>14</v>
      </c>
      <c r="AP13" s="638" t="s">
        <v>385</v>
      </c>
      <c r="AQ13" s="639" t="s">
        <v>209</v>
      </c>
      <c r="AR13" s="266" t="s">
        <v>386</v>
      </c>
      <c r="AS13" s="176" t="s">
        <v>37</v>
      </c>
      <c r="AT13" s="95" t="s">
        <v>38</v>
      </c>
      <c r="AU13" s="54"/>
      <c r="AV13" s="96"/>
      <c r="AW13" s="8"/>
      <c r="AX13" s="94"/>
    </row>
    <row r="14" spans="1:50" ht="18" customHeight="1">
      <c r="A14" s="68">
        <v>6</v>
      </c>
      <c r="B14" s="69" t="s">
        <v>43</v>
      </c>
      <c r="C14" s="82" t="s">
        <v>42</v>
      </c>
      <c r="D14" s="71">
        <v>2</v>
      </c>
      <c r="E14" s="72">
        <v>3</v>
      </c>
      <c r="F14" s="81"/>
      <c r="G14" s="85"/>
      <c r="H14" s="78"/>
      <c r="I14" s="79"/>
      <c r="J14" s="80"/>
      <c r="K14" s="81"/>
      <c r="L14" s="85"/>
      <c r="M14" s="97"/>
      <c r="N14" s="85"/>
      <c r="O14" s="98"/>
      <c r="P14" s="73"/>
      <c r="Q14" s="84"/>
      <c r="R14" s="73"/>
      <c r="S14" s="74"/>
      <c r="T14" s="75"/>
      <c r="U14" s="73"/>
      <c r="V14" s="84"/>
      <c r="W14" s="73"/>
      <c r="X14" s="74"/>
      <c r="Y14" s="75"/>
      <c r="Z14" s="100">
        <v>2</v>
      </c>
      <c r="AA14" s="84">
        <v>0</v>
      </c>
      <c r="AB14" s="101">
        <v>0</v>
      </c>
      <c r="AC14" s="74" t="s">
        <v>27</v>
      </c>
      <c r="AD14" s="695">
        <v>3</v>
      </c>
      <c r="AE14" s="81"/>
      <c r="AF14" s="85"/>
      <c r="AG14" s="78"/>
      <c r="AH14" s="79"/>
      <c r="AI14" s="80"/>
      <c r="AJ14" s="83"/>
      <c r="AK14" s="84"/>
      <c r="AL14" s="73"/>
      <c r="AM14" s="74"/>
      <c r="AN14" s="75"/>
      <c r="AO14" s="637" t="s">
        <v>44</v>
      </c>
      <c r="AP14" s="640" t="s">
        <v>387</v>
      </c>
      <c r="AQ14" s="641"/>
      <c r="AR14" s="266"/>
      <c r="AS14" s="176" t="s">
        <v>41</v>
      </c>
      <c r="AT14" s="82" t="s">
        <v>42</v>
      </c>
      <c r="AU14" s="54"/>
      <c r="AV14" s="96"/>
      <c r="AW14" s="8"/>
      <c r="AX14" s="94"/>
    </row>
    <row r="15" spans="1:50" ht="18" customHeight="1">
      <c r="A15" s="68">
        <v>7</v>
      </c>
      <c r="B15" s="69" t="s">
        <v>47</v>
      </c>
      <c r="C15" s="104" t="s">
        <v>46</v>
      </c>
      <c r="D15" s="71">
        <v>3</v>
      </c>
      <c r="E15" s="72">
        <v>4</v>
      </c>
      <c r="F15" s="81"/>
      <c r="G15" s="85"/>
      <c r="H15" s="78"/>
      <c r="I15" s="79"/>
      <c r="J15" s="80"/>
      <c r="K15" s="78"/>
      <c r="L15" s="85"/>
      <c r="M15" s="78"/>
      <c r="N15" s="79"/>
      <c r="O15" s="80"/>
      <c r="P15" s="100">
        <v>2</v>
      </c>
      <c r="Q15" s="693">
        <v>1</v>
      </c>
      <c r="R15" s="73">
        <v>0</v>
      </c>
      <c r="S15" s="74" t="s">
        <v>27</v>
      </c>
      <c r="T15" s="75">
        <v>4</v>
      </c>
      <c r="U15" s="73"/>
      <c r="V15" s="84"/>
      <c r="W15" s="73"/>
      <c r="X15" s="74"/>
      <c r="Y15" s="75"/>
      <c r="Z15" s="73"/>
      <c r="AA15" s="84"/>
      <c r="AB15" s="73"/>
      <c r="AC15" s="74"/>
      <c r="AD15" s="75"/>
      <c r="AE15" s="81"/>
      <c r="AF15" s="85"/>
      <c r="AG15" s="78"/>
      <c r="AH15" s="79"/>
      <c r="AI15" s="80"/>
      <c r="AJ15" s="83"/>
      <c r="AK15" s="84"/>
      <c r="AL15" s="73"/>
      <c r="AM15" s="74"/>
      <c r="AN15" s="75"/>
      <c r="AO15" s="637" t="s">
        <v>12</v>
      </c>
      <c r="AP15" s="640" t="s">
        <v>30</v>
      </c>
      <c r="AQ15" s="639"/>
      <c r="AR15" s="266"/>
      <c r="AS15" s="176" t="s">
        <v>45</v>
      </c>
      <c r="AT15" s="104" t="s">
        <v>46</v>
      </c>
      <c r="AU15" s="54"/>
      <c r="AV15" s="96"/>
      <c r="AW15" s="8"/>
      <c r="AX15" s="94"/>
    </row>
    <row r="16" spans="1:50" ht="18" customHeight="1">
      <c r="A16" s="68">
        <v>8</v>
      </c>
      <c r="B16" s="69" t="s">
        <v>50</v>
      </c>
      <c r="C16" s="105" t="s">
        <v>49</v>
      </c>
      <c r="D16" s="71">
        <v>3</v>
      </c>
      <c r="E16" s="72">
        <v>4</v>
      </c>
      <c r="F16" s="81"/>
      <c r="G16" s="85"/>
      <c r="H16" s="78"/>
      <c r="I16" s="79"/>
      <c r="J16" s="80"/>
      <c r="K16" s="78"/>
      <c r="L16" s="85"/>
      <c r="M16" s="78"/>
      <c r="N16" s="79"/>
      <c r="O16" s="80"/>
      <c r="P16" s="78"/>
      <c r="Q16" s="85"/>
      <c r="R16" s="78"/>
      <c r="S16" s="79"/>
      <c r="T16" s="80"/>
      <c r="U16" s="73">
        <v>2</v>
      </c>
      <c r="V16" s="693">
        <v>1</v>
      </c>
      <c r="W16" s="73">
        <v>0</v>
      </c>
      <c r="X16" s="74" t="s">
        <v>40</v>
      </c>
      <c r="Y16" s="75">
        <v>4</v>
      </c>
      <c r="Z16" s="73"/>
      <c r="AA16" s="84"/>
      <c r="AB16" s="73"/>
      <c r="AC16" s="74"/>
      <c r="AD16" s="75"/>
      <c r="AE16" s="81"/>
      <c r="AF16" s="85"/>
      <c r="AG16" s="78"/>
      <c r="AH16" s="79"/>
      <c r="AI16" s="80"/>
      <c r="AJ16" s="83"/>
      <c r="AK16" s="84"/>
      <c r="AL16" s="73"/>
      <c r="AM16" s="74"/>
      <c r="AN16" s="75"/>
      <c r="AO16" s="637" t="s">
        <v>17</v>
      </c>
      <c r="AP16" s="638" t="s">
        <v>46</v>
      </c>
      <c r="AQ16" s="639"/>
      <c r="AR16" s="266"/>
      <c r="AS16" s="176" t="s">
        <v>48</v>
      </c>
      <c r="AT16" s="105" t="s">
        <v>49</v>
      </c>
      <c r="AU16" s="54"/>
      <c r="AV16" s="96"/>
      <c r="AW16" s="8"/>
      <c r="AX16" s="94"/>
    </row>
    <row r="17" spans="1:50" ht="18" customHeight="1">
      <c r="A17" s="68">
        <v>9</v>
      </c>
      <c r="B17" s="69" t="s">
        <v>53</v>
      </c>
      <c r="C17" s="105" t="s">
        <v>52</v>
      </c>
      <c r="D17" s="71">
        <v>2</v>
      </c>
      <c r="E17" s="72">
        <v>3</v>
      </c>
      <c r="F17" s="83">
        <v>2</v>
      </c>
      <c r="G17" s="84">
        <v>0</v>
      </c>
      <c r="H17" s="73">
        <v>0</v>
      </c>
      <c r="I17" s="74" t="s">
        <v>27</v>
      </c>
      <c r="J17" s="75">
        <v>3</v>
      </c>
      <c r="K17" s="73"/>
      <c r="L17" s="84"/>
      <c r="M17" s="73"/>
      <c r="N17" s="74"/>
      <c r="O17" s="75"/>
      <c r="P17" s="73"/>
      <c r="Q17" s="84"/>
      <c r="R17" s="73"/>
      <c r="S17" s="74"/>
      <c r="T17" s="75"/>
      <c r="U17" s="73"/>
      <c r="V17" s="84"/>
      <c r="W17" s="73"/>
      <c r="X17" s="74"/>
      <c r="Y17" s="75"/>
      <c r="Z17" s="73"/>
      <c r="AA17" s="84"/>
      <c r="AB17" s="73"/>
      <c r="AC17" s="74"/>
      <c r="AD17" s="75"/>
      <c r="AE17" s="81"/>
      <c r="AF17" s="85"/>
      <c r="AG17" s="78"/>
      <c r="AH17" s="79"/>
      <c r="AI17" s="80"/>
      <c r="AJ17" s="81"/>
      <c r="AK17" s="85"/>
      <c r="AL17" s="78"/>
      <c r="AM17" s="79"/>
      <c r="AN17" s="80"/>
      <c r="AO17" s="637"/>
      <c r="AP17" s="638" t="s">
        <v>208</v>
      </c>
      <c r="AQ17" s="639"/>
      <c r="AR17" s="266"/>
      <c r="AS17" s="176" t="s">
        <v>51</v>
      </c>
      <c r="AT17" s="105" t="s">
        <v>52</v>
      </c>
      <c r="AU17" s="54"/>
      <c r="AV17" s="96"/>
      <c r="AW17" s="8"/>
      <c r="AX17" s="94"/>
    </row>
    <row r="18" spans="1:50" ht="18" customHeight="1">
      <c r="A18" s="68">
        <v>10</v>
      </c>
      <c r="B18" s="69" t="s">
        <v>56</v>
      </c>
      <c r="C18" s="105" t="s">
        <v>57</v>
      </c>
      <c r="D18" s="71">
        <v>1</v>
      </c>
      <c r="E18" s="72">
        <v>2</v>
      </c>
      <c r="F18" s="83"/>
      <c r="G18" s="84"/>
      <c r="H18" s="73"/>
      <c r="I18" s="74"/>
      <c r="J18" s="75"/>
      <c r="K18" s="73">
        <v>0</v>
      </c>
      <c r="L18" s="84">
        <v>0</v>
      </c>
      <c r="M18" s="73">
        <v>1</v>
      </c>
      <c r="N18" s="74" t="s">
        <v>40</v>
      </c>
      <c r="O18" s="75">
        <v>2</v>
      </c>
      <c r="P18" s="73"/>
      <c r="Q18" s="84"/>
      <c r="R18" s="73"/>
      <c r="S18" s="74"/>
      <c r="T18" s="75"/>
      <c r="U18" s="73"/>
      <c r="V18" s="84"/>
      <c r="W18" s="73"/>
      <c r="X18" s="74"/>
      <c r="Y18" s="75"/>
      <c r="Z18" s="73"/>
      <c r="AA18" s="84"/>
      <c r="AB18" s="73"/>
      <c r="AC18" s="74"/>
      <c r="AD18" s="107"/>
      <c r="AE18" s="81"/>
      <c r="AF18" s="85"/>
      <c r="AG18" s="78"/>
      <c r="AH18" s="79"/>
      <c r="AI18" s="80"/>
      <c r="AJ18" s="81"/>
      <c r="AK18" s="85"/>
      <c r="AL18" s="78"/>
      <c r="AM18" s="79"/>
      <c r="AN18" s="80"/>
      <c r="AO18" s="637" t="s">
        <v>388</v>
      </c>
      <c r="AP18" s="638" t="s">
        <v>389</v>
      </c>
      <c r="AQ18" s="639"/>
      <c r="AR18" s="266"/>
      <c r="AS18" s="176" t="s">
        <v>54</v>
      </c>
      <c r="AT18" s="106" t="s">
        <v>55</v>
      </c>
      <c r="AU18" s="54"/>
      <c r="AV18" s="96"/>
      <c r="AW18" s="8"/>
      <c r="AX18" s="94"/>
    </row>
    <row r="19" spans="1:50" ht="31.5">
      <c r="A19" s="68">
        <v>11</v>
      </c>
      <c r="B19" s="69" t="s">
        <v>60</v>
      </c>
      <c r="C19" s="108" t="s">
        <v>59</v>
      </c>
      <c r="D19" s="71">
        <v>2</v>
      </c>
      <c r="E19" s="72">
        <v>4</v>
      </c>
      <c r="F19" s="109"/>
      <c r="G19" s="110"/>
      <c r="H19" s="111"/>
      <c r="I19" s="112"/>
      <c r="J19" s="113"/>
      <c r="K19" s="111"/>
      <c r="L19" s="110"/>
      <c r="M19" s="111"/>
      <c r="N19" s="112"/>
      <c r="O19" s="113"/>
      <c r="P19" s="111"/>
      <c r="Q19" s="110"/>
      <c r="R19" s="111"/>
      <c r="S19" s="112"/>
      <c r="T19" s="113"/>
      <c r="U19" s="111"/>
      <c r="V19" s="110"/>
      <c r="W19" s="111"/>
      <c r="X19" s="112"/>
      <c r="Y19" s="113"/>
      <c r="Z19" s="114"/>
      <c r="AA19" s="115"/>
      <c r="AB19" s="116"/>
      <c r="AC19" s="115"/>
      <c r="AD19" s="70"/>
      <c r="AE19" s="117">
        <v>2</v>
      </c>
      <c r="AF19" s="118">
        <v>0</v>
      </c>
      <c r="AG19" s="42">
        <v>0</v>
      </c>
      <c r="AH19" s="119" t="s">
        <v>27</v>
      </c>
      <c r="AI19" s="697">
        <v>4</v>
      </c>
      <c r="AJ19" s="117"/>
      <c r="AK19" s="118"/>
      <c r="AL19" s="111"/>
      <c r="AM19" s="119"/>
      <c r="AN19" s="120"/>
      <c r="AO19" s="642"/>
      <c r="AP19" s="643"/>
      <c r="AQ19" s="644"/>
      <c r="AR19" s="645"/>
      <c r="AS19" s="176" t="s">
        <v>58</v>
      </c>
      <c r="AT19" s="108" t="s">
        <v>59</v>
      </c>
      <c r="AU19" s="54"/>
      <c r="AV19" s="96"/>
      <c r="AW19" s="8"/>
      <c r="AX19" s="94"/>
    </row>
    <row r="20" spans="1:50" ht="18" customHeight="1">
      <c r="A20" s="55"/>
      <c r="B20" s="759" t="s">
        <v>62</v>
      </c>
      <c r="C20" s="758"/>
      <c r="D20" s="122">
        <v>14</v>
      </c>
      <c r="E20" s="123">
        <v>16</v>
      </c>
      <c r="F20" s="124">
        <v>2</v>
      </c>
      <c r="G20" s="125">
        <v>0</v>
      </c>
      <c r="H20" s="125">
        <v>0</v>
      </c>
      <c r="I20" s="125"/>
      <c r="J20" s="126">
        <v>2</v>
      </c>
      <c r="K20" s="122">
        <v>1</v>
      </c>
      <c r="L20" s="125">
        <v>1</v>
      </c>
      <c r="M20" s="125">
        <v>0</v>
      </c>
      <c r="N20" s="125"/>
      <c r="O20" s="123">
        <v>2</v>
      </c>
      <c r="P20" s="124">
        <v>0</v>
      </c>
      <c r="Q20" s="125">
        <v>0</v>
      </c>
      <c r="R20" s="125">
        <v>0</v>
      </c>
      <c r="S20" s="125"/>
      <c r="T20" s="126">
        <v>0</v>
      </c>
      <c r="U20" s="122">
        <v>2</v>
      </c>
      <c r="V20" s="125">
        <v>0</v>
      </c>
      <c r="W20" s="125">
        <v>0</v>
      </c>
      <c r="X20" s="125"/>
      <c r="Y20" s="123">
        <v>2</v>
      </c>
      <c r="Z20" s="124">
        <v>1</v>
      </c>
      <c r="AA20" s="125">
        <v>1</v>
      </c>
      <c r="AB20" s="125">
        <v>0</v>
      </c>
      <c r="AC20" s="125"/>
      <c r="AD20" s="126">
        <v>2</v>
      </c>
      <c r="AE20" s="122">
        <v>6</v>
      </c>
      <c r="AF20" s="125">
        <v>0</v>
      </c>
      <c r="AG20" s="125">
        <v>0</v>
      </c>
      <c r="AH20" s="125"/>
      <c r="AI20" s="123">
        <v>8</v>
      </c>
      <c r="AJ20" s="124">
        <v>0</v>
      </c>
      <c r="AK20" s="125">
        <v>0</v>
      </c>
      <c r="AL20" s="125">
        <v>0</v>
      </c>
      <c r="AM20" s="125"/>
      <c r="AN20" s="123">
        <v>0</v>
      </c>
      <c r="AO20" s="646"/>
      <c r="AP20" s="647"/>
      <c r="AQ20" s="648"/>
      <c r="AR20" s="396"/>
      <c r="AS20" s="121" t="s">
        <v>61</v>
      </c>
      <c r="AT20" s="57"/>
      <c r="AU20" s="54"/>
      <c r="AV20" s="96"/>
      <c r="AW20" s="8"/>
      <c r="AX20" s="94"/>
    </row>
    <row r="21" spans="1:50" ht="15.75">
      <c r="A21" s="68">
        <v>12</v>
      </c>
      <c r="B21" s="129" t="s">
        <v>65</v>
      </c>
      <c r="C21" s="696" t="s">
        <v>66</v>
      </c>
      <c r="D21" s="71">
        <v>2</v>
      </c>
      <c r="E21" s="72">
        <v>2</v>
      </c>
      <c r="F21" s="371">
        <v>2</v>
      </c>
      <c r="G21" s="76">
        <v>0</v>
      </c>
      <c r="H21" s="159">
        <v>0</v>
      </c>
      <c r="I21" s="160" t="s">
        <v>40</v>
      </c>
      <c r="J21" s="165">
        <v>2</v>
      </c>
      <c r="K21" s="159"/>
      <c r="L21" s="76"/>
      <c r="M21" s="159"/>
      <c r="N21" s="160"/>
      <c r="O21" s="165"/>
      <c r="P21" s="159"/>
      <c r="Q21" s="76"/>
      <c r="R21" s="159"/>
      <c r="S21" s="160"/>
      <c r="T21" s="165"/>
      <c r="U21" s="609"/>
      <c r="V21" s="610"/>
      <c r="W21" s="611"/>
      <c r="X21" s="612"/>
      <c r="Y21" s="613"/>
      <c r="Z21" s="158"/>
      <c r="AA21" s="76"/>
      <c r="AB21" s="159"/>
      <c r="AC21" s="160"/>
      <c r="AD21" s="165"/>
      <c r="AE21" s="158"/>
      <c r="AF21" s="76"/>
      <c r="AG21" s="159"/>
      <c r="AH21" s="160"/>
      <c r="AI21" s="165"/>
      <c r="AJ21" s="371"/>
      <c r="AK21" s="77"/>
      <c r="AL21" s="614"/>
      <c r="AM21" s="615"/>
      <c r="AN21" s="327"/>
      <c r="AO21" s="633"/>
      <c r="AP21" s="649"/>
      <c r="AQ21" s="635"/>
      <c r="AR21" s="636"/>
      <c r="AS21" s="627" t="s">
        <v>63</v>
      </c>
      <c r="AT21" s="128" t="s">
        <v>64</v>
      </c>
      <c r="AU21" s="54"/>
      <c r="AV21" s="96"/>
      <c r="AW21" s="8"/>
      <c r="AX21" s="94"/>
    </row>
    <row r="22" spans="1:50" ht="15.75">
      <c r="A22" s="68">
        <v>13</v>
      </c>
      <c r="B22" s="129" t="s">
        <v>69</v>
      </c>
      <c r="C22" s="696" t="s">
        <v>70</v>
      </c>
      <c r="D22" s="71">
        <v>2</v>
      </c>
      <c r="E22" s="72">
        <v>2</v>
      </c>
      <c r="F22" s="81"/>
      <c r="G22" s="84"/>
      <c r="H22" s="73"/>
      <c r="I22" s="74"/>
      <c r="J22" s="75"/>
      <c r="K22" s="73">
        <v>1</v>
      </c>
      <c r="L22" s="84">
        <v>1</v>
      </c>
      <c r="M22" s="73">
        <v>0</v>
      </c>
      <c r="N22" s="74" t="s">
        <v>40</v>
      </c>
      <c r="O22" s="75">
        <v>2</v>
      </c>
      <c r="P22" s="73"/>
      <c r="Q22" s="84"/>
      <c r="R22" s="73"/>
      <c r="S22" s="74"/>
      <c r="T22" s="75"/>
      <c r="U22" s="73"/>
      <c r="V22" s="84"/>
      <c r="W22" s="73"/>
      <c r="X22" s="74"/>
      <c r="Y22" s="75"/>
      <c r="Z22" s="73"/>
      <c r="AA22" s="84"/>
      <c r="AB22" s="73"/>
      <c r="AC22" s="74"/>
      <c r="AD22" s="75"/>
      <c r="AE22" s="83"/>
      <c r="AF22" s="84"/>
      <c r="AG22" s="73"/>
      <c r="AH22" s="74"/>
      <c r="AI22" s="75"/>
      <c r="AJ22" s="81"/>
      <c r="AK22" s="85"/>
      <c r="AL22" s="78"/>
      <c r="AM22" s="79"/>
      <c r="AN22" s="80"/>
      <c r="AO22" s="650" t="s">
        <v>390</v>
      </c>
      <c r="AP22" s="651" t="s">
        <v>66</v>
      </c>
      <c r="AQ22" s="635"/>
      <c r="AR22" s="636"/>
      <c r="AS22" s="176" t="s">
        <v>67</v>
      </c>
      <c r="AT22" s="105" t="s">
        <v>68</v>
      </c>
      <c r="AU22" s="54"/>
      <c r="AV22" s="96"/>
      <c r="AW22" s="8"/>
      <c r="AX22" s="94"/>
    </row>
    <row r="23" spans="1:50" ht="18" customHeight="1">
      <c r="A23" s="68">
        <v>14</v>
      </c>
      <c r="B23" s="129" t="s">
        <v>73</v>
      </c>
      <c r="C23" s="104" t="s">
        <v>72</v>
      </c>
      <c r="D23" s="71">
        <v>2</v>
      </c>
      <c r="E23" s="72">
        <v>2</v>
      </c>
      <c r="F23" s="81"/>
      <c r="G23" s="138"/>
      <c r="H23" s="130"/>
      <c r="I23" s="131"/>
      <c r="J23" s="132"/>
      <c r="K23" s="130"/>
      <c r="L23" s="138"/>
      <c r="M23" s="130"/>
      <c r="N23" s="131"/>
      <c r="O23" s="132"/>
      <c r="P23" s="130"/>
      <c r="Q23" s="138"/>
      <c r="R23" s="130"/>
      <c r="S23" s="131"/>
      <c r="T23" s="132"/>
      <c r="U23" s="139">
        <v>2</v>
      </c>
      <c r="V23" s="140">
        <v>0</v>
      </c>
      <c r="W23" s="141">
        <v>0</v>
      </c>
      <c r="X23" s="142" t="s">
        <v>40</v>
      </c>
      <c r="Y23" s="143">
        <v>2</v>
      </c>
      <c r="Z23" s="133"/>
      <c r="AA23" s="138"/>
      <c r="AB23" s="130"/>
      <c r="AC23" s="131"/>
      <c r="AD23" s="132"/>
      <c r="AE23" s="133"/>
      <c r="AF23" s="138"/>
      <c r="AG23" s="130"/>
      <c r="AH23" s="131"/>
      <c r="AI23" s="132"/>
      <c r="AJ23" s="134"/>
      <c r="AK23" s="144"/>
      <c r="AL23" s="135"/>
      <c r="AM23" s="136"/>
      <c r="AN23" s="137"/>
      <c r="AO23" s="652"/>
      <c r="AP23" s="653"/>
      <c r="AQ23" s="639"/>
      <c r="AR23" s="266"/>
      <c r="AS23" s="176" t="s">
        <v>71</v>
      </c>
      <c r="AT23" s="105" t="s">
        <v>72</v>
      </c>
      <c r="AU23" s="54"/>
      <c r="AV23" s="96"/>
      <c r="AW23" s="8"/>
      <c r="AX23" s="145"/>
    </row>
    <row r="24" spans="1:47" ht="18" customHeight="1">
      <c r="A24" s="68">
        <v>15</v>
      </c>
      <c r="B24" s="129" t="s">
        <v>76</v>
      </c>
      <c r="C24" s="104" t="s">
        <v>75</v>
      </c>
      <c r="D24" s="71">
        <v>2</v>
      </c>
      <c r="E24" s="72">
        <v>2</v>
      </c>
      <c r="F24" s="81"/>
      <c r="G24" s="138"/>
      <c r="H24" s="130"/>
      <c r="I24" s="131"/>
      <c r="J24" s="132"/>
      <c r="K24" s="130"/>
      <c r="L24" s="138"/>
      <c r="M24" s="130"/>
      <c r="N24" s="131"/>
      <c r="O24" s="132"/>
      <c r="P24" s="130"/>
      <c r="Q24" s="138"/>
      <c r="R24" s="130"/>
      <c r="S24" s="131"/>
      <c r="T24" s="132"/>
      <c r="U24" s="139"/>
      <c r="V24" s="146"/>
      <c r="W24" s="147"/>
      <c r="X24" s="142"/>
      <c r="Y24" s="143"/>
      <c r="Z24" s="130">
        <v>1</v>
      </c>
      <c r="AA24" s="138">
        <v>1</v>
      </c>
      <c r="AB24" s="130">
        <v>0</v>
      </c>
      <c r="AC24" s="131" t="s">
        <v>40</v>
      </c>
      <c r="AD24" s="132">
        <v>2</v>
      </c>
      <c r="AE24" s="130"/>
      <c r="AF24" s="138"/>
      <c r="AG24" s="130"/>
      <c r="AH24" s="131"/>
      <c r="AI24" s="132"/>
      <c r="AJ24" s="134"/>
      <c r="AK24" s="144"/>
      <c r="AL24" s="135"/>
      <c r="AM24" s="136"/>
      <c r="AN24" s="137"/>
      <c r="AO24" s="654" t="s">
        <v>391</v>
      </c>
      <c r="AP24" s="655" t="s">
        <v>72</v>
      </c>
      <c r="AQ24" s="639"/>
      <c r="AR24" s="266"/>
      <c r="AS24" s="176" t="s">
        <v>74</v>
      </c>
      <c r="AT24" s="105" t="s">
        <v>75</v>
      </c>
      <c r="AU24" s="54"/>
    </row>
    <row r="25" spans="1:47" ht="18" customHeight="1">
      <c r="A25" s="68">
        <v>16</v>
      </c>
      <c r="B25" s="129" t="s">
        <v>79</v>
      </c>
      <c r="C25" s="104" t="s">
        <v>78</v>
      </c>
      <c r="D25" s="71">
        <v>2</v>
      </c>
      <c r="E25" s="72">
        <v>3</v>
      </c>
      <c r="F25" s="81"/>
      <c r="G25" s="138"/>
      <c r="H25" s="130"/>
      <c r="I25" s="131"/>
      <c r="J25" s="132"/>
      <c r="K25" s="130"/>
      <c r="L25" s="138"/>
      <c r="M25" s="130"/>
      <c r="N25" s="131"/>
      <c r="O25" s="132"/>
      <c r="P25" s="130"/>
      <c r="Q25" s="138"/>
      <c r="R25" s="130"/>
      <c r="S25" s="131"/>
      <c r="T25" s="132"/>
      <c r="U25" s="139"/>
      <c r="V25" s="148"/>
      <c r="W25" s="147"/>
      <c r="X25" s="142"/>
      <c r="Y25" s="143"/>
      <c r="Z25" s="130"/>
      <c r="AA25" s="138"/>
      <c r="AB25" s="130"/>
      <c r="AC25" s="131"/>
      <c r="AD25" s="132"/>
      <c r="AE25" s="130">
        <v>2</v>
      </c>
      <c r="AF25" s="138">
        <v>0</v>
      </c>
      <c r="AG25" s="130">
        <v>0</v>
      </c>
      <c r="AH25" s="131" t="s">
        <v>27</v>
      </c>
      <c r="AI25" s="132">
        <v>3</v>
      </c>
      <c r="AJ25" s="134"/>
      <c r="AK25" s="144"/>
      <c r="AL25" s="135"/>
      <c r="AM25" s="136"/>
      <c r="AN25" s="137"/>
      <c r="AO25" s="637"/>
      <c r="AP25" s="638"/>
      <c r="AQ25" s="639"/>
      <c r="AR25" s="266"/>
      <c r="AS25" s="176" t="s">
        <v>77</v>
      </c>
      <c r="AT25" s="105" t="s">
        <v>78</v>
      </c>
      <c r="AU25" s="54"/>
    </row>
    <row r="26" spans="1:47" ht="18" customHeight="1">
      <c r="A26" s="68">
        <v>17</v>
      </c>
      <c r="B26" s="129" t="s">
        <v>82</v>
      </c>
      <c r="C26" s="104" t="s">
        <v>81</v>
      </c>
      <c r="D26" s="71">
        <v>2</v>
      </c>
      <c r="E26" s="72">
        <v>2</v>
      </c>
      <c r="F26" s="81"/>
      <c r="G26" s="138"/>
      <c r="H26" s="130"/>
      <c r="I26" s="131"/>
      <c r="J26" s="132"/>
      <c r="K26" s="130"/>
      <c r="L26" s="138"/>
      <c r="M26" s="130"/>
      <c r="N26" s="131"/>
      <c r="O26" s="132"/>
      <c r="P26" s="130"/>
      <c r="Q26" s="138"/>
      <c r="R26" s="130"/>
      <c r="S26" s="131"/>
      <c r="T26" s="132"/>
      <c r="U26" s="139"/>
      <c r="V26" s="149"/>
      <c r="W26" s="147"/>
      <c r="X26" s="142"/>
      <c r="Y26" s="143"/>
      <c r="Z26" s="130"/>
      <c r="AA26" s="138"/>
      <c r="AB26" s="130"/>
      <c r="AC26" s="131"/>
      <c r="AD26" s="132"/>
      <c r="AE26" s="130">
        <v>2</v>
      </c>
      <c r="AF26" s="138">
        <v>0</v>
      </c>
      <c r="AG26" s="130">
        <v>0</v>
      </c>
      <c r="AH26" s="131" t="s">
        <v>40</v>
      </c>
      <c r="AI26" s="132">
        <v>2</v>
      </c>
      <c r="AJ26" s="134"/>
      <c r="AK26" s="144"/>
      <c r="AL26" s="135"/>
      <c r="AM26" s="136"/>
      <c r="AN26" s="137"/>
      <c r="AO26" s="637"/>
      <c r="AP26" s="638"/>
      <c r="AQ26" s="639"/>
      <c r="AR26" s="266"/>
      <c r="AS26" s="627" t="s">
        <v>80</v>
      </c>
      <c r="AT26" s="105" t="s">
        <v>81</v>
      </c>
      <c r="AU26" s="54"/>
    </row>
    <row r="27" spans="1:47" ht="18" customHeight="1">
      <c r="A27" s="68">
        <v>18</v>
      </c>
      <c r="B27" s="151"/>
      <c r="C27" s="152" t="s">
        <v>83</v>
      </c>
      <c r="D27" s="71">
        <v>2</v>
      </c>
      <c r="E27" s="72">
        <v>3</v>
      </c>
      <c r="F27" s="81"/>
      <c r="G27" s="153"/>
      <c r="H27" s="130"/>
      <c r="I27" s="131"/>
      <c r="J27" s="132"/>
      <c r="K27" s="130"/>
      <c r="L27" s="153"/>
      <c r="M27" s="130"/>
      <c r="N27" s="131"/>
      <c r="O27" s="132"/>
      <c r="P27" s="130"/>
      <c r="Q27" s="153"/>
      <c r="R27" s="130"/>
      <c r="S27" s="131"/>
      <c r="T27" s="132"/>
      <c r="U27" s="133"/>
      <c r="V27" s="153"/>
      <c r="W27" s="154"/>
      <c r="X27" s="131"/>
      <c r="Y27" s="132"/>
      <c r="Z27" s="130"/>
      <c r="AA27" s="153"/>
      <c r="AB27" s="130"/>
      <c r="AC27" s="131"/>
      <c r="AD27" s="132"/>
      <c r="AE27" s="133">
        <v>2</v>
      </c>
      <c r="AF27" s="153">
        <v>0</v>
      </c>
      <c r="AG27" s="130">
        <v>0</v>
      </c>
      <c r="AH27" s="131" t="s">
        <v>40</v>
      </c>
      <c r="AI27" s="132">
        <v>3</v>
      </c>
      <c r="AJ27" s="134"/>
      <c r="AK27" s="155"/>
      <c r="AL27" s="135"/>
      <c r="AM27" s="136"/>
      <c r="AN27" s="137"/>
      <c r="AO27" s="656"/>
      <c r="AP27" s="643"/>
      <c r="AQ27" s="657"/>
      <c r="AR27" s="658"/>
      <c r="AS27" s="628"/>
      <c r="AT27" s="152" t="s">
        <v>83</v>
      </c>
      <c r="AU27" s="54"/>
    </row>
    <row r="28" spans="1:47" ht="18" customHeight="1">
      <c r="A28" s="55"/>
      <c r="B28" s="757" t="s">
        <v>85</v>
      </c>
      <c r="C28" s="758"/>
      <c r="D28" s="122">
        <v>64</v>
      </c>
      <c r="E28" s="123">
        <v>70</v>
      </c>
      <c r="F28" s="122">
        <v>5</v>
      </c>
      <c r="G28" s="125">
        <v>3</v>
      </c>
      <c r="H28" s="125">
        <v>0</v>
      </c>
      <c r="I28" s="125">
        <v>0</v>
      </c>
      <c r="J28" s="123">
        <v>12</v>
      </c>
      <c r="K28" s="122">
        <v>11</v>
      </c>
      <c r="L28" s="125">
        <v>5</v>
      </c>
      <c r="M28" s="125">
        <v>4</v>
      </c>
      <c r="N28" s="125">
        <v>0</v>
      </c>
      <c r="O28" s="123">
        <v>19</v>
      </c>
      <c r="P28" s="122">
        <v>12</v>
      </c>
      <c r="Q28" s="125">
        <v>0</v>
      </c>
      <c r="R28" s="125">
        <v>11</v>
      </c>
      <c r="S28" s="125">
        <v>0</v>
      </c>
      <c r="T28" s="123">
        <v>26</v>
      </c>
      <c r="U28" s="122">
        <v>2</v>
      </c>
      <c r="V28" s="125">
        <v>0</v>
      </c>
      <c r="W28" s="125">
        <v>8</v>
      </c>
      <c r="X28" s="125">
        <v>0</v>
      </c>
      <c r="Y28" s="123">
        <v>10</v>
      </c>
      <c r="Z28" s="122">
        <v>2</v>
      </c>
      <c r="AA28" s="125">
        <v>1</v>
      </c>
      <c r="AB28" s="125">
        <v>0</v>
      </c>
      <c r="AC28" s="125">
        <v>0</v>
      </c>
      <c r="AD28" s="123">
        <v>3</v>
      </c>
      <c r="AE28" s="122">
        <v>0</v>
      </c>
      <c r="AF28" s="125">
        <v>0</v>
      </c>
      <c r="AG28" s="125">
        <v>0</v>
      </c>
      <c r="AH28" s="125">
        <v>0</v>
      </c>
      <c r="AI28" s="123">
        <v>0</v>
      </c>
      <c r="AJ28" s="122">
        <v>0</v>
      </c>
      <c r="AK28" s="125">
        <v>0</v>
      </c>
      <c r="AL28" s="125">
        <v>0</v>
      </c>
      <c r="AM28" s="125">
        <v>0</v>
      </c>
      <c r="AN28" s="123">
        <v>0</v>
      </c>
      <c r="AO28" s="659"/>
      <c r="AP28" s="660"/>
      <c r="AQ28" s="661"/>
      <c r="AR28" s="662"/>
      <c r="AS28" s="56" t="s">
        <v>84</v>
      </c>
      <c r="AT28" s="57"/>
      <c r="AU28" s="54"/>
    </row>
    <row r="29" spans="1:47" ht="18" customHeight="1">
      <c r="A29" s="68">
        <v>19</v>
      </c>
      <c r="B29" s="156" t="s">
        <v>87</v>
      </c>
      <c r="C29" s="157" t="s">
        <v>86</v>
      </c>
      <c r="D29" s="71">
        <v>3</v>
      </c>
      <c r="E29" s="72">
        <v>4</v>
      </c>
      <c r="F29" s="158">
        <v>3</v>
      </c>
      <c r="G29" s="76">
        <v>0</v>
      </c>
      <c r="H29" s="159">
        <v>0</v>
      </c>
      <c r="I29" s="160" t="s">
        <v>27</v>
      </c>
      <c r="J29" s="607">
        <v>4</v>
      </c>
      <c r="K29" s="159"/>
      <c r="L29" s="161"/>
      <c r="M29" s="162"/>
      <c r="N29" s="163"/>
      <c r="O29" s="164"/>
      <c r="P29" s="159"/>
      <c r="Q29" s="76"/>
      <c r="R29" s="159"/>
      <c r="S29" s="160"/>
      <c r="T29" s="165"/>
      <c r="U29" s="159"/>
      <c r="V29" s="76"/>
      <c r="W29" s="159"/>
      <c r="X29" s="160"/>
      <c r="Y29" s="165"/>
      <c r="Z29" s="159"/>
      <c r="AA29" s="76"/>
      <c r="AB29" s="159"/>
      <c r="AC29" s="160"/>
      <c r="AD29" s="165"/>
      <c r="AE29" s="158"/>
      <c r="AF29" s="76"/>
      <c r="AG29" s="159"/>
      <c r="AH29" s="160"/>
      <c r="AI29" s="165"/>
      <c r="AJ29" s="158"/>
      <c r="AK29" s="76"/>
      <c r="AL29" s="159"/>
      <c r="AM29" s="160"/>
      <c r="AN29" s="165"/>
      <c r="AO29" s="663"/>
      <c r="AP29" s="634"/>
      <c r="AQ29" s="664"/>
      <c r="AR29" s="665"/>
      <c r="AS29" s="629" t="s">
        <v>383</v>
      </c>
      <c r="AT29" s="128" t="s">
        <v>86</v>
      </c>
      <c r="AU29" s="54"/>
    </row>
    <row r="30" spans="1:47" ht="18" customHeight="1">
      <c r="A30" s="68">
        <v>20</v>
      </c>
      <c r="B30" s="103" t="s">
        <v>90</v>
      </c>
      <c r="C30" s="82" t="s">
        <v>89</v>
      </c>
      <c r="D30" s="71">
        <v>3</v>
      </c>
      <c r="E30" s="72">
        <v>4</v>
      </c>
      <c r="F30" s="166">
        <v>0</v>
      </c>
      <c r="G30" s="167">
        <v>3</v>
      </c>
      <c r="H30" s="100">
        <v>0</v>
      </c>
      <c r="I30" s="168" t="s">
        <v>40</v>
      </c>
      <c r="J30" s="608">
        <v>4</v>
      </c>
      <c r="K30" s="100"/>
      <c r="L30" s="169"/>
      <c r="M30" s="170"/>
      <c r="N30" s="171"/>
      <c r="O30" s="172"/>
      <c r="P30" s="73"/>
      <c r="Q30" s="84"/>
      <c r="R30" s="73"/>
      <c r="S30" s="74"/>
      <c r="T30" s="75"/>
      <c r="U30" s="73"/>
      <c r="V30" s="84"/>
      <c r="W30" s="73"/>
      <c r="X30" s="74"/>
      <c r="Y30" s="75"/>
      <c r="Z30" s="73"/>
      <c r="AA30" s="84"/>
      <c r="AB30" s="73"/>
      <c r="AC30" s="74"/>
      <c r="AD30" s="75"/>
      <c r="AE30" s="83"/>
      <c r="AF30" s="84"/>
      <c r="AG30" s="73"/>
      <c r="AH30" s="74"/>
      <c r="AI30" s="75"/>
      <c r="AJ30" s="83"/>
      <c r="AK30" s="84"/>
      <c r="AL30" s="73"/>
      <c r="AM30" s="74"/>
      <c r="AN30" s="75"/>
      <c r="AO30" s="666" t="s">
        <v>392</v>
      </c>
      <c r="AP30" s="638" t="s">
        <v>393</v>
      </c>
      <c r="AQ30" s="667"/>
      <c r="AR30" s="266"/>
      <c r="AS30" s="185" t="s">
        <v>88</v>
      </c>
      <c r="AT30" s="105" t="s">
        <v>89</v>
      </c>
      <c r="AU30" s="54"/>
    </row>
    <row r="31" spans="1:47" ht="19.5" customHeight="1">
      <c r="A31" s="68">
        <v>21</v>
      </c>
      <c r="B31" s="103" t="s">
        <v>93</v>
      </c>
      <c r="C31" s="82" t="s">
        <v>92</v>
      </c>
      <c r="D31" s="71">
        <v>3</v>
      </c>
      <c r="E31" s="72">
        <v>3</v>
      </c>
      <c r="F31" s="83"/>
      <c r="G31" s="84"/>
      <c r="H31" s="73"/>
      <c r="I31" s="74"/>
      <c r="J31" s="75"/>
      <c r="K31" s="73">
        <v>3</v>
      </c>
      <c r="L31" s="173">
        <v>0</v>
      </c>
      <c r="M31" s="174">
        <v>0</v>
      </c>
      <c r="N31" s="175" t="s">
        <v>27</v>
      </c>
      <c r="O31" s="107">
        <v>3</v>
      </c>
      <c r="P31" s="73"/>
      <c r="Q31" s="84"/>
      <c r="R31" s="73"/>
      <c r="S31" s="74"/>
      <c r="T31" s="75"/>
      <c r="U31" s="73"/>
      <c r="V31" s="84"/>
      <c r="W31" s="73"/>
      <c r="X31" s="74"/>
      <c r="Y31" s="75"/>
      <c r="Z31" s="73"/>
      <c r="AA31" s="84"/>
      <c r="AB31" s="73"/>
      <c r="AC31" s="74"/>
      <c r="AD31" s="75"/>
      <c r="AE31" s="83"/>
      <c r="AF31" s="84"/>
      <c r="AG31" s="73"/>
      <c r="AH31" s="74"/>
      <c r="AI31" s="75"/>
      <c r="AJ31" s="83"/>
      <c r="AK31" s="84"/>
      <c r="AL31" s="73"/>
      <c r="AM31" s="74"/>
      <c r="AN31" s="75"/>
      <c r="AO31" s="666" t="s">
        <v>394</v>
      </c>
      <c r="AP31" s="668" t="s">
        <v>89</v>
      </c>
      <c r="AQ31" s="669" t="s">
        <v>11</v>
      </c>
      <c r="AR31" s="670" t="s">
        <v>26</v>
      </c>
      <c r="AS31" s="185" t="s">
        <v>91</v>
      </c>
      <c r="AT31" s="105" t="s">
        <v>92</v>
      </c>
      <c r="AU31" s="54"/>
    </row>
    <row r="32" spans="1:50" ht="18" customHeight="1">
      <c r="A32" s="68">
        <v>22</v>
      </c>
      <c r="B32" s="103" t="s">
        <v>96</v>
      </c>
      <c r="C32" s="82" t="s">
        <v>95</v>
      </c>
      <c r="D32" s="71">
        <v>4</v>
      </c>
      <c r="E32" s="72">
        <v>3</v>
      </c>
      <c r="F32" s="83"/>
      <c r="G32" s="84"/>
      <c r="H32" s="73"/>
      <c r="I32" s="74"/>
      <c r="J32" s="75"/>
      <c r="K32" s="73">
        <v>0</v>
      </c>
      <c r="L32" s="173">
        <v>3</v>
      </c>
      <c r="M32" s="174">
        <v>1</v>
      </c>
      <c r="N32" s="175" t="s">
        <v>40</v>
      </c>
      <c r="O32" s="107">
        <v>3</v>
      </c>
      <c r="P32" s="73"/>
      <c r="Q32" s="84"/>
      <c r="R32" s="73"/>
      <c r="S32" s="74"/>
      <c r="T32" s="75"/>
      <c r="U32" s="73"/>
      <c r="V32" s="84"/>
      <c r="W32" s="73"/>
      <c r="X32" s="74"/>
      <c r="Y32" s="75"/>
      <c r="Z32" s="73"/>
      <c r="AA32" s="84"/>
      <c r="AB32" s="73"/>
      <c r="AC32" s="74"/>
      <c r="AD32" s="75"/>
      <c r="AE32" s="83"/>
      <c r="AF32" s="84"/>
      <c r="AG32" s="73"/>
      <c r="AH32" s="74"/>
      <c r="AI32" s="75"/>
      <c r="AJ32" s="83"/>
      <c r="AK32" s="84"/>
      <c r="AL32" s="73"/>
      <c r="AM32" s="74"/>
      <c r="AN32" s="75"/>
      <c r="AO32" s="666" t="s">
        <v>185</v>
      </c>
      <c r="AP32" s="638" t="s">
        <v>395</v>
      </c>
      <c r="AQ32" s="639"/>
      <c r="AR32" s="106"/>
      <c r="AS32" s="185" t="s">
        <v>94</v>
      </c>
      <c r="AT32" s="105" t="s">
        <v>95</v>
      </c>
      <c r="AU32" s="54"/>
      <c r="AW32" s="8"/>
      <c r="AX32" s="145"/>
    </row>
    <row r="33" spans="1:50" ht="18" customHeight="1">
      <c r="A33" s="68">
        <v>23</v>
      </c>
      <c r="B33" s="177" t="s">
        <v>99</v>
      </c>
      <c r="C33" s="82" t="s">
        <v>98</v>
      </c>
      <c r="D33" s="71">
        <v>2</v>
      </c>
      <c r="E33" s="72">
        <v>2</v>
      </c>
      <c r="F33" s="83"/>
      <c r="G33" s="84"/>
      <c r="H33" s="73"/>
      <c r="I33" s="74"/>
      <c r="J33" s="75"/>
      <c r="K33" s="83">
        <v>2</v>
      </c>
      <c r="L33" s="178">
        <v>0</v>
      </c>
      <c r="M33" s="179">
        <v>0</v>
      </c>
      <c r="N33" s="180" t="s">
        <v>40</v>
      </c>
      <c r="O33" s="75">
        <v>2</v>
      </c>
      <c r="P33" s="73"/>
      <c r="Q33" s="84"/>
      <c r="R33" s="73"/>
      <c r="S33" s="74"/>
      <c r="T33" s="75"/>
      <c r="U33" s="73"/>
      <c r="V33" s="84"/>
      <c r="W33" s="73"/>
      <c r="X33" s="74"/>
      <c r="Y33" s="75"/>
      <c r="Z33" s="73"/>
      <c r="AA33" s="84"/>
      <c r="AB33" s="73"/>
      <c r="AC33" s="74"/>
      <c r="AD33" s="75"/>
      <c r="AE33" s="83"/>
      <c r="AF33" s="84"/>
      <c r="AG33" s="73"/>
      <c r="AH33" s="74"/>
      <c r="AI33" s="75"/>
      <c r="AJ33" s="83"/>
      <c r="AK33" s="84"/>
      <c r="AL33" s="73"/>
      <c r="AM33" s="74"/>
      <c r="AN33" s="75"/>
      <c r="AO33" s="666" t="s">
        <v>14</v>
      </c>
      <c r="AP33" s="640" t="s">
        <v>385</v>
      </c>
      <c r="AQ33" s="639"/>
      <c r="AR33" s="266"/>
      <c r="AS33" s="630" t="s">
        <v>97</v>
      </c>
      <c r="AT33" s="105" t="s">
        <v>98</v>
      </c>
      <c r="AU33" s="54"/>
      <c r="AW33" s="8"/>
      <c r="AX33" s="94"/>
    </row>
    <row r="34" spans="1:49" ht="18" customHeight="1">
      <c r="A34" s="68">
        <v>24</v>
      </c>
      <c r="B34" s="103" t="s">
        <v>102</v>
      </c>
      <c r="C34" s="82" t="s">
        <v>101</v>
      </c>
      <c r="D34" s="71">
        <v>2</v>
      </c>
      <c r="E34" s="72">
        <v>2</v>
      </c>
      <c r="F34" s="83"/>
      <c r="G34" s="84"/>
      <c r="H34" s="73"/>
      <c r="I34" s="74"/>
      <c r="J34" s="75"/>
      <c r="K34" s="73"/>
      <c r="L34" s="84"/>
      <c r="M34" s="73"/>
      <c r="N34" s="74"/>
      <c r="O34" s="75"/>
      <c r="P34" s="73">
        <v>2</v>
      </c>
      <c r="Q34" s="84">
        <v>0</v>
      </c>
      <c r="R34" s="73">
        <v>0</v>
      </c>
      <c r="S34" s="74" t="s">
        <v>40</v>
      </c>
      <c r="T34" s="75">
        <v>2</v>
      </c>
      <c r="U34" s="73"/>
      <c r="V34" s="84"/>
      <c r="W34" s="73"/>
      <c r="X34" s="74"/>
      <c r="Y34" s="75"/>
      <c r="Z34" s="73"/>
      <c r="AA34" s="84"/>
      <c r="AB34" s="73"/>
      <c r="AC34" s="74"/>
      <c r="AD34" s="75"/>
      <c r="AE34" s="83"/>
      <c r="AF34" s="84"/>
      <c r="AG34" s="73"/>
      <c r="AH34" s="74"/>
      <c r="AI34" s="75"/>
      <c r="AJ34" s="83"/>
      <c r="AK34" s="84"/>
      <c r="AL34" s="73"/>
      <c r="AM34" s="74"/>
      <c r="AN34" s="75"/>
      <c r="AO34" s="666" t="s">
        <v>209</v>
      </c>
      <c r="AP34" s="638" t="s">
        <v>98</v>
      </c>
      <c r="AQ34" s="639"/>
      <c r="AR34" s="106"/>
      <c r="AS34" s="185" t="s">
        <v>100</v>
      </c>
      <c r="AT34" s="105" t="s">
        <v>101</v>
      </c>
      <c r="AU34" s="54"/>
      <c r="AW34" s="8"/>
    </row>
    <row r="35" spans="1:49" ht="18" customHeight="1">
      <c r="A35" s="68">
        <v>25</v>
      </c>
      <c r="B35" s="103" t="s">
        <v>105</v>
      </c>
      <c r="C35" s="82" t="s">
        <v>104</v>
      </c>
      <c r="D35" s="71">
        <v>3</v>
      </c>
      <c r="E35" s="72">
        <v>3</v>
      </c>
      <c r="F35" s="83"/>
      <c r="G35" s="84"/>
      <c r="H35" s="73"/>
      <c r="I35" s="74"/>
      <c r="J35" s="75"/>
      <c r="K35" s="73"/>
      <c r="L35" s="84"/>
      <c r="M35" s="73"/>
      <c r="N35" s="74"/>
      <c r="O35" s="75"/>
      <c r="P35" s="73">
        <v>0</v>
      </c>
      <c r="Q35" s="84">
        <v>0</v>
      </c>
      <c r="R35" s="73">
        <v>3</v>
      </c>
      <c r="S35" s="74" t="s">
        <v>40</v>
      </c>
      <c r="T35" s="75">
        <v>3</v>
      </c>
      <c r="U35" s="73"/>
      <c r="V35" s="84"/>
      <c r="W35" s="73"/>
      <c r="X35" s="74"/>
      <c r="Y35" s="75"/>
      <c r="Z35" s="73"/>
      <c r="AA35" s="84"/>
      <c r="AB35" s="73"/>
      <c r="AC35" s="74"/>
      <c r="AD35" s="75"/>
      <c r="AE35" s="83"/>
      <c r="AF35" s="84"/>
      <c r="AG35" s="73"/>
      <c r="AH35" s="74"/>
      <c r="AI35" s="75"/>
      <c r="AJ35" s="83"/>
      <c r="AK35" s="84"/>
      <c r="AL35" s="73"/>
      <c r="AM35" s="74"/>
      <c r="AN35" s="75"/>
      <c r="AO35" s="666" t="s">
        <v>396</v>
      </c>
      <c r="AP35" s="638" t="s">
        <v>397</v>
      </c>
      <c r="AQ35" s="639" t="s">
        <v>15</v>
      </c>
      <c r="AR35" s="266" t="s">
        <v>398</v>
      </c>
      <c r="AS35" s="185" t="s">
        <v>103</v>
      </c>
      <c r="AT35" s="105" t="s">
        <v>104</v>
      </c>
      <c r="AU35" s="54"/>
      <c r="AW35" s="8"/>
    </row>
    <row r="36" spans="1:50" ht="18" customHeight="1">
      <c r="A36" s="68">
        <v>26</v>
      </c>
      <c r="B36" s="69" t="s">
        <v>108</v>
      </c>
      <c r="C36" s="82" t="s">
        <v>107</v>
      </c>
      <c r="D36" s="71">
        <v>2</v>
      </c>
      <c r="E36" s="72">
        <v>2</v>
      </c>
      <c r="F36" s="83"/>
      <c r="G36" s="84"/>
      <c r="H36" s="73"/>
      <c r="I36" s="74"/>
      <c r="J36" s="75"/>
      <c r="K36" s="73"/>
      <c r="L36" s="84"/>
      <c r="M36" s="73"/>
      <c r="N36" s="74"/>
      <c r="O36" s="75"/>
      <c r="P36" s="73"/>
      <c r="Q36" s="84"/>
      <c r="R36" s="73"/>
      <c r="S36" s="74"/>
      <c r="T36" s="75"/>
      <c r="U36" s="73">
        <v>0</v>
      </c>
      <c r="V36" s="84">
        <v>0</v>
      </c>
      <c r="W36" s="73">
        <v>2</v>
      </c>
      <c r="X36" s="74" t="s">
        <v>40</v>
      </c>
      <c r="Y36" s="75">
        <v>2</v>
      </c>
      <c r="Z36" s="73"/>
      <c r="AA36" s="84"/>
      <c r="AB36" s="73"/>
      <c r="AC36" s="74"/>
      <c r="AD36" s="75"/>
      <c r="AE36" s="83"/>
      <c r="AF36" s="84"/>
      <c r="AG36" s="73"/>
      <c r="AH36" s="74"/>
      <c r="AI36" s="75"/>
      <c r="AJ36" s="83"/>
      <c r="AK36" s="84"/>
      <c r="AL36" s="73"/>
      <c r="AM36" s="74"/>
      <c r="AN36" s="75"/>
      <c r="AO36" s="666"/>
      <c r="AP36" s="638"/>
      <c r="AQ36" s="639"/>
      <c r="AR36" s="266"/>
      <c r="AS36" s="176" t="s">
        <v>106</v>
      </c>
      <c r="AT36" s="105" t="s">
        <v>107</v>
      </c>
      <c r="AU36" s="54"/>
      <c r="AV36" s="96"/>
      <c r="AW36" s="8"/>
      <c r="AX36" s="94"/>
    </row>
    <row r="37" spans="1:49" ht="18" customHeight="1">
      <c r="A37" s="68">
        <v>27</v>
      </c>
      <c r="B37" s="69" t="s">
        <v>111</v>
      </c>
      <c r="C37" s="82" t="s">
        <v>110</v>
      </c>
      <c r="D37" s="71">
        <v>2</v>
      </c>
      <c r="E37" s="72">
        <v>2</v>
      </c>
      <c r="F37" s="83"/>
      <c r="G37" s="84"/>
      <c r="H37" s="73"/>
      <c r="I37" s="74"/>
      <c r="J37" s="75"/>
      <c r="K37" s="73">
        <v>2</v>
      </c>
      <c r="L37" s="84">
        <v>0</v>
      </c>
      <c r="M37" s="73">
        <v>0</v>
      </c>
      <c r="N37" s="74" t="s">
        <v>27</v>
      </c>
      <c r="O37" s="75">
        <v>2</v>
      </c>
      <c r="P37" s="73"/>
      <c r="Q37" s="84"/>
      <c r="R37" s="73"/>
      <c r="S37" s="74"/>
      <c r="T37" s="75"/>
      <c r="U37" s="73"/>
      <c r="V37" s="84"/>
      <c r="W37" s="73"/>
      <c r="X37" s="74"/>
      <c r="Y37" s="75"/>
      <c r="Z37" s="73"/>
      <c r="AA37" s="84"/>
      <c r="AB37" s="73"/>
      <c r="AC37" s="74"/>
      <c r="AD37" s="75"/>
      <c r="AE37" s="83"/>
      <c r="AF37" s="84"/>
      <c r="AG37" s="73"/>
      <c r="AH37" s="74"/>
      <c r="AI37" s="75"/>
      <c r="AJ37" s="83"/>
      <c r="AK37" s="84"/>
      <c r="AL37" s="73"/>
      <c r="AM37" s="74"/>
      <c r="AN37" s="75"/>
      <c r="AO37" s="666" t="s">
        <v>394</v>
      </c>
      <c r="AP37" s="668" t="s">
        <v>89</v>
      </c>
      <c r="AQ37" s="639"/>
      <c r="AR37" s="266"/>
      <c r="AS37" s="176" t="s">
        <v>109</v>
      </c>
      <c r="AT37" s="105" t="s">
        <v>110</v>
      </c>
      <c r="AU37" s="54"/>
      <c r="AW37" s="8"/>
    </row>
    <row r="38" spans="1:49" ht="18" customHeight="1">
      <c r="A38" s="68">
        <v>28</v>
      </c>
      <c r="B38" s="69" t="s">
        <v>114</v>
      </c>
      <c r="C38" s="82" t="s">
        <v>113</v>
      </c>
      <c r="D38" s="71">
        <v>2</v>
      </c>
      <c r="E38" s="72">
        <v>2</v>
      </c>
      <c r="F38" s="83"/>
      <c r="G38" s="84"/>
      <c r="H38" s="73"/>
      <c r="I38" s="74"/>
      <c r="J38" s="75"/>
      <c r="K38" s="73">
        <v>0</v>
      </c>
      <c r="L38" s="84">
        <v>0</v>
      </c>
      <c r="M38" s="73">
        <v>2</v>
      </c>
      <c r="N38" s="74" t="s">
        <v>40</v>
      </c>
      <c r="O38" s="75">
        <v>2</v>
      </c>
      <c r="P38" s="73"/>
      <c r="Q38" s="84"/>
      <c r="R38" s="73"/>
      <c r="S38" s="74"/>
      <c r="T38" s="75"/>
      <c r="U38" s="73"/>
      <c r="V38" s="84"/>
      <c r="W38" s="73"/>
      <c r="X38" s="74"/>
      <c r="Y38" s="75"/>
      <c r="Z38" s="73"/>
      <c r="AA38" s="84"/>
      <c r="AB38" s="73"/>
      <c r="AC38" s="74"/>
      <c r="AD38" s="75"/>
      <c r="AE38" s="83"/>
      <c r="AF38" s="84"/>
      <c r="AG38" s="73"/>
      <c r="AH38" s="74"/>
      <c r="AI38" s="75"/>
      <c r="AJ38" s="83"/>
      <c r="AK38" s="84"/>
      <c r="AL38" s="73"/>
      <c r="AM38" s="74"/>
      <c r="AN38" s="75"/>
      <c r="AO38" s="666" t="s">
        <v>399</v>
      </c>
      <c r="AP38" s="638" t="s">
        <v>400</v>
      </c>
      <c r="AQ38" s="639"/>
      <c r="AR38" s="266"/>
      <c r="AS38" s="176" t="s">
        <v>112</v>
      </c>
      <c r="AT38" s="105" t="s">
        <v>113</v>
      </c>
      <c r="AU38" s="54"/>
      <c r="AW38" s="8"/>
    </row>
    <row r="39" spans="1:50" ht="18" customHeight="1">
      <c r="A39" s="68">
        <v>29</v>
      </c>
      <c r="B39" s="69" t="s">
        <v>117</v>
      </c>
      <c r="C39" s="82" t="s">
        <v>116</v>
      </c>
      <c r="D39" s="71">
        <v>2</v>
      </c>
      <c r="E39" s="72">
        <v>2</v>
      </c>
      <c r="F39" s="83"/>
      <c r="G39" s="182"/>
      <c r="H39" s="73"/>
      <c r="I39" s="74"/>
      <c r="J39" s="75"/>
      <c r="K39" s="73"/>
      <c r="L39" s="84"/>
      <c r="M39" s="73"/>
      <c r="N39" s="74"/>
      <c r="O39" s="75"/>
      <c r="P39" s="73">
        <v>2</v>
      </c>
      <c r="Q39" s="84">
        <v>0</v>
      </c>
      <c r="R39" s="73">
        <v>0</v>
      </c>
      <c r="S39" s="74" t="s">
        <v>40</v>
      </c>
      <c r="T39" s="75">
        <v>2</v>
      </c>
      <c r="U39" s="73"/>
      <c r="V39" s="84"/>
      <c r="W39" s="73"/>
      <c r="X39" s="74"/>
      <c r="Y39" s="75"/>
      <c r="Z39" s="73"/>
      <c r="AA39" s="84"/>
      <c r="AB39" s="73"/>
      <c r="AC39" s="74"/>
      <c r="AD39" s="75"/>
      <c r="AE39" s="83"/>
      <c r="AF39" s="84"/>
      <c r="AG39" s="73"/>
      <c r="AH39" s="74"/>
      <c r="AI39" s="75"/>
      <c r="AJ39" s="83"/>
      <c r="AK39" s="84"/>
      <c r="AL39" s="73"/>
      <c r="AM39" s="74"/>
      <c r="AN39" s="75"/>
      <c r="AO39" s="666" t="s">
        <v>401</v>
      </c>
      <c r="AP39" s="638" t="s">
        <v>402</v>
      </c>
      <c r="AQ39" s="639"/>
      <c r="AR39" s="266"/>
      <c r="AS39" s="176" t="s">
        <v>115</v>
      </c>
      <c r="AT39" s="105" t="s">
        <v>116</v>
      </c>
      <c r="AU39" s="54"/>
      <c r="AW39" s="8"/>
      <c r="AX39" s="94"/>
    </row>
    <row r="40" spans="1:50" ht="18" customHeight="1">
      <c r="A40" s="68">
        <v>30</v>
      </c>
      <c r="B40" s="69" t="s">
        <v>120</v>
      </c>
      <c r="C40" s="82" t="s">
        <v>119</v>
      </c>
      <c r="D40" s="71">
        <v>2</v>
      </c>
      <c r="E40" s="72">
        <v>2</v>
      </c>
      <c r="F40" s="83"/>
      <c r="G40" s="182"/>
      <c r="H40" s="73"/>
      <c r="I40" s="74"/>
      <c r="J40" s="75"/>
      <c r="K40" s="73"/>
      <c r="L40" s="84"/>
      <c r="M40" s="73"/>
      <c r="N40" s="74"/>
      <c r="O40" s="75"/>
      <c r="P40" s="73">
        <v>0</v>
      </c>
      <c r="Q40" s="84">
        <v>0</v>
      </c>
      <c r="R40" s="73">
        <v>2</v>
      </c>
      <c r="S40" s="74" t="s">
        <v>40</v>
      </c>
      <c r="T40" s="75">
        <v>2</v>
      </c>
      <c r="U40" s="73"/>
      <c r="V40" s="84"/>
      <c r="W40" s="73"/>
      <c r="X40" s="74"/>
      <c r="Y40" s="75"/>
      <c r="Z40" s="73"/>
      <c r="AA40" s="84"/>
      <c r="AB40" s="73"/>
      <c r="AC40" s="74"/>
      <c r="AD40" s="75"/>
      <c r="AE40" s="83"/>
      <c r="AF40" s="84"/>
      <c r="AG40" s="73"/>
      <c r="AH40" s="74"/>
      <c r="AI40" s="75"/>
      <c r="AJ40" s="83"/>
      <c r="AK40" s="84"/>
      <c r="AL40" s="73"/>
      <c r="AM40" s="74"/>
      <c r="AN40" s="75"/>
      <c r="AO40" s="666" t="s">
        <v>403</v>
      </c>
      <c r="AP40" s="638" t="s">
        <v>404</v>
      </c>
      <c r="AQ40" s="639"/>
      <c r="AR40" s="266"/>
      <c r="AS40" s="176" t="s">
        <v>118</v>
      </c>
      <c r="AT40" s="105" t="s">
        <v>119</v>
      </c>
      <c r="AU40" s="54"/>
      <c r="AW40" s="8"/>
      <c r="AX40" s="94"/>
    </row>
    <row r="41" spans="1:49" ht="18" customHeight="1">
      <c r="A41" s="68">
        <v>31</v>
      </c>
      <c r="B41" s="69" t="s">
        <v>123</v>
      </c>
      <c r="C41" s="82" t="s">
        <v>122</v>
      </c>
      <c r="D41" s="71">
        <v>2</v>
      </c>
      <c r="E41" s="72">
        <v>4</v>
      </c>
      <c r="F41" s="83">
        <v>2</v>
      </c>
      <c r="G41" s="84">
        <v>0</v>
      </c>
      <c r="H41" s="73">
        <v>0</v>
      </c>
      <c r="I41" s="74" t="s">
        <v>27</v>
      </c>
      <c r="J41" s="75">
        <v>4</v>
      </c>
      <c r="K41" s="73"/>
      <c r="L41" s="84"/>
      <c r="M41" s="73"/>
      <c r="N41" s="74"/>
      <c r="O41" s="75"/>
      <c r="P41" s="73"/>
      <c r="Q41" s="84"/>
      <c r="R41" s="73"/>
      <c r="S41" s="74"/>
      <c r="T41" s="75"/>
      <c r="U41" s="73"/>
      <c r="V41" s="84"/>
      <c r="W41" s="73"/>
      <c r="X41" s="74"/>
      <c r="Y41" s="75"/>
      <c r="Z41" s="73"/>
      <c r="AA41" s="84"/>
      <c r="AB41" s="73"/>
      <c r="AC41" s="74"/>
      <c r="AD41" s="75"/>
      <c r="AE41" s="83"/>
      <c r="AF41" s="84"/>
      <c r="AG41" s="73"/>
      <c r="AH41" s="74"/>
      <c r="AI41" s="75"/>
      <c r="AJ41" s="83"/>
      <c r="AK41" s="84"/>
      <c r="AL41" s="73"/>
      <c r="AM41" s="74"/>
      <c r="AN41" s="75"/>
      <c r="AO41" s="666"/>
      <c r="AP41" s="638"/>
      <c r="AQ41" s="639"/>
      <c r="AR41" s="266"/>
      <c r="AS41" s="176" t="s">
        <v>121</v>
      </c>
      <c r="AT41" s="105" t="s">
        <v>122</v>
      </c>
      <c r="AU41" s="54"/>
      <c r="AW41" s="8"/>
    </row>
    <row r="42" spans="1:49" ht="18" customHeight="1">
      <c r="A42" s="68">
        <v>32</v>
      </c>
      <c r="B42" s="69" t="s">
        <v>126</v>
      </c>
      <c r="C42" s="82" t="s">
        <v>125</v>
      </c>
      <c r="D42" s="71">
        <v>3</v>
      </c>
      <c r="E42" s="72">
        <v>3</v>
      </c>
      <c r="F42" s="83"/>
      <c r="G42" s="84"/>
      <c r="H42" s="73"/>
      <c r="I42" s="74"/>
      <c r="J42" s="75"/>
      <c r="K42" s="73">
        <v>2</v>
      </c>
      <c r="L42" s="84">
        <v>1</v>
      </c>
      <c r="M42" s="73">
        <v>0</v>
      </c>
      <c r="N42" s="74" t="s">
        <v>27</v>
      </c>
      <c r="O42" s="75">
        <v>3</v>
      </c>
      <c r="P42" s="73"/>
      <c r="Q42" s="84"/>
      <c r="R42" s="73"/>
      <c r="S42" s="74"/>
      <c r="T42" s="75"/>
      <c r="U42" s="73"/>
      <c r="V42" s="84"/>
      <c r="W42" s="73"/>
      <c r="X42" s="74"/>
      <c r="Y42" s="75"/>
      <c r="Z42" s="73"/>
      <c r="AA42" s="84"/>
      <c r="AB42" s="73"/>
      <c r="AC42" s="74"/>
      <c r="AD42" s="75"/>
      <c r="AE42" s="83"/>
      <c r="AF42" s="84"/>
      <c r="AG42" s="73"/>
      <c r="AH42" s="74"/>
      <c r="AI42" s="75"/>
      <c r="AJ42" s="83"/>
      <c r="AK42" s="84"/>
      <c r="AL42" s="73"/>
      <c r="AM42" s="74"/>
      <c r="AN42" s="75"/>
      <c r="AO42" s="666" t="s">
        <v>405</v>
      </c>
      <c r="AP42" s="638" t="s">
        <v>122</v>
      </c>
      <c r="AQ42" s="639"/>
      <c r="AR42" s="266"/>
      <c r="AS42" s="176" t="s">
        <v>124</v>
      </c>
      <c r="AT42" s="105" t="s">
        <v>125</v>
      </c>
      <c r="AU42" s="54"/>
      <c r="AW42" s="8"/>
    </row>
    <row r="43" spans="1:49" ht="18" customHeight="1">
      <c r="A43" s="68">
        <v>33</v>
      </c>
      <c r="B43" s="177" t="s">
        <v>129</v>
      </c>
      <c r="C43" s="184" t="s">
        <v>128</v>
      </c>
      <c r="D43" s="71">
        <v>2</v>
      </c>
      <c r="E43" s="72">
        <v>2</v>
      </c>
      <c r="F43" s="83"/>
      <c r="G43" s="84"/>
      <c r="H43" s="73"/>
      <c r="I43" s="74"/>
      <c r="J43" s="75"/>
      <c r="K43" s="73"/>
      <c r="L43" s="84"/>
      <c r="M43" s="73"/>
      <c r="N43" s="74"/>
      <c r="O43" s="75"/>
      <c r="P43" s="73">
        <v>0</v>
      </c>
      <c r="Q43" s="84">
        <v>0</v>
      </c>
      <c r="R43" s="73">
        <v>2</v>
      </c>
      <c r="S43" s="74" t="s">
        <v>40</v>
      </c>
      <c r="T43" s="75">
        <v>2</v>
      </c>
      <c r="U43" s="73"/>
      <c r="V43" s="84"/>
      <c r="W43" s="101"/>
      <c r="X43" s="74"/>
      <c r="Y43" s="75"/>
      <c r="Z43" s="73"/>
      <c r="AA43" s="84"/>
      <c r="AB43" s="73"/>
      <c r="AC43" s="74"/>
      <c r="AD43" s="75"/>
      <c r="AE43" s="83"/>
      <c r="AF43" s="84"/>
      <c r="AG43" s="73"/>
      <c r="AH43" s="74"/>
      <c r="AI43" s="75"/>
      <c r="AJ43" s="83"/>
      <c r="AK43" s="84"/>
      <c r="AL43" s="73"/>
      <c r="AM43" s="74"/>
      <c r="AN43" s="75"/>
      <c r="AO43" s="666" t="s">
        <v>189</v>
      </c>
      <c r="AP43" s="638" t="s">
        <v>125</v>
      </c>
      <c r="AQ43" s="639"/>
      <c r="AR43" s="266"/>
      <c r="AS43" s="630" t="s">
        <v>127</v>
      </c>
      <c r="AT43" s="183" t="s">
        <v>128</v>
      </c>
      <c r="AU43" s="54"/>
      <c r="AW43" s="8"/>
    </row>
    <row r="44" spans="1:50" ht="18" customHeight="1">
      <c r="A44" s="68">
        <v>34</v>
      </c>
      <c r="B44" s="69" t="s">
        <v>132</v>
      </c>
      <c r="C44" s="82" t="s">
        <v>131</v>
      </c>
      <c r="D44" s="71">
        <v>2</v>
      </c>
      <c r="E44" s="72">
        <v>2</v>
      </c>
      <c r="F44" s="83"/>
      <c r="G44" s="84"/>
      <c r="H44" s="73"/>
      <c r="I44" s="74"/>
      <c r="J44" s="75"/>
      <c r="K44" s="73">
        <v>2</v>
      </c>
      <c r="L44" s="84">
        <v>0</v>
      </c>
      <c r="M44" s="73">
        <v>0</v>
      </c>
      <c r="N44" s="74" t="s">
        <v>27</v>
      </c>
      <c r="O44" s="75">
        <v>2</v>
      </c>
      <c r="P44" s="73"/>
      <c r="Q44" s="84"/>
      <c r="R44" s="73"/>
      <c r="S44" s="74"/>
      <c r="T44" s="75"/>
      <c r="U44" s="73"/>
      <c r="V44" s="84"/>
      <c r="W44" s="73"/>
      <c r="X44" s="74"/>
      <c r="Y44" s="75"/>
      <c r="Z44" s="73"/>
      <c r="AA44" s="84"/>
      <c r="AB44" s="73"/>
      <c r="AC44" s="74"/>
      <c r="AD44" s="75"/>
      <c r="AE44" s="83"/>
      <c r="AF44" s="84"/>
      <c r="AG44" s="73"/>
      <c r="AH44" s="74"/>
      <c r="AI44" s="75"/>
      <c r="AJ44" s="83"/>
      <c r="AK44" s="84"/>
      <c r="AL44" s="73"/>
      <c r="AM44" s="74"/>
      <c r="AN44" s="75"/>
      <c r="AO44" s="666" t="s">
        <v>394</v>
      </c>
      <c r="AP44" s="671" t="s">
        <v>89</v>
      </c>
      <c r="AQ44" s="639"/>
      <c r="AR44" s="266"/>
      <c r="AS44" s="176" t="s">
        <v>130</v>
      </c>
      <c r="AT44" s="105" t="s">
        <v>131</v>
      </c>
      <c r="AU44" s="54"/>
      <c r="AV44" s="96"/>
      <c r="AW44" s="8"/>
      <c r="AX44" s="94"/>
    </row>
    <row r="45" spans="1:49" ht="18" customHeight="1">
      <c r="A45" s="68">
        <v>35</v>
      </c>
      <c r="B45" s="69" t="s">
        <v>135</v>
      </c>
      <c r="C45" s="82" t="s">
        <v>134</v>
      </c>
      <c r="D45" s="71">
        <v>2</v>
      </c>
      <c r="E45" s="72">
        <v>2</v>
      </c>
      <c r="F45" s="83"/>
      <c r="G45" s="84"/>
      <c r="H45" s="73"/>
      <c r="I45" s="74"/>
      <c r="J45" s="75"/>
      <c r="K45" s="73">
        <v>0</v>
      </c>
      <c r="L45" s="84">
        <v>1</v>
      </c>
      <c r="M45" s="73">
        <v>1</v>
      </c>
      <c r="N45" s="74" t="s">
        <v>40</v>
      </c>
      <c r="O45" s="75">
        <v>2</v>
      </c>
      <c r="P45" s="73"/>
      <c r="Q45" s="84"/>
      <c r="R45" s="73"/>
      <c r="S45" s="74"/>
      <c r="T45" s="75"/>
      <c r="U45" s="73"/>
      <c r="V45" s="84"/>
      <c r="W45" s="73"/>
      <c r="X45" s="74"/>
      <c r="Y45" s="75"/>
      <c r="Z45" s="73"/>
      <c r="AA45" s="84"/>
      <c r="AB45" s="73"/>
      <c r="AC45" s="74"/>
      <c r="AD45" s="75"/>
      <c r="AE45" s="83"/>
      <c r="AF45" s="84"/>
      <c r="AG45" s="73"/>
      <c r="AH45" s="74"/>
      <c r="AI45" s="75"/>
      <c r="AJ45" s="83"/>
      <c r="AK45" s="84"/>
      <c r="AL45" s="73"/>
      <c r="AM45" s="74"/>
      <c r="AN45" s="75"/>
      <c r="AO45" s="666" t="s">
        <v>406</v>
      </c>
      <c r="AP45" s="638" t="s">
        <v>407</v>
      </c>
      <c r="AQ45" s="639"/>
      <c r="AR45" s="266"/>
      <c r="AS45" s="176" t="s">
        <v>133</v>
      </c>
      <c r="AT45" s="105" t="s">
        <v>134</v>
      </c>
      <c r="AU45" s="54"/>
      <c r="AW45" s="8"/>
    </row>
    <row r="46" spans="1:49" ht="18" customHeight="1">
      <c r="A46" s="68">
        <v>36</v>
      </c>
      <c r="B46" s="127" t="s">
        <v>138</v>
      </c>
      <c r="C46" s="82" t="s">
        <v>137</v>
      </c>
      <c r="D46" s="71">
        <v>2</v>
      </c>
      <c r="E46" s="72">
        <v>2</v>
      </c>
      <c r="F46" s="83"/>
      <c r="G46" s="84"/>
      <c r="H46" s="73"/>
      <c r="I46" s="74"/>
      <c r="J46" s="75"/>
      <c r="K46" s="73"/>
      <c r="L46" s="84"/>
      <c r="M46" s="73"/>
      <c r="N46" s="74"/>
      <c r="O46" s="75"/>
      <c r="P46" s="73">
        <v>2</v>
      </c>
      <c r="Q46" s="84">
        <v>0</v>
      </c>
      <c r="R46" s="73">
        <v>0</v>
      </c>
      <c r="S46" s="74" t="s">
        <v>27</v>
      </c>
      <c r="T46" s="75">
        <v>2</v>
      </c>
      <c r="U46" s="73"/>
      <c r="V46" s="84"/>
      <c r="W46" s="73"/>
      <c r="X46" s="74"/>
      <c r="Y46" s="75"/>
      <c r="Z46" s="73"/>
      <c r="AA46" s="84"/>
      <c r="AB46" s="73"/>
      <c r="AC46" s="74"/>
      <c r="AD46" s="75"/>
      <c r="AE46" s="83"/>
      <c r="AF46" s="84"/>
      <c r="AG46" s="73"/>
      <c r="AH46" s="74"/>
      <c r="AI46" s="75"/>
      <c r="AJ46" s="83"/>
      <c r="AK46" s="84"/>
      <c r="AL46" s="73"/>
      <c r="AM46" s="74"/>
      <c r="AN46" s="75"/>
      <c r="AO46" s="666" t="s">
        <v>406</v>
      </c>
      <c r="AP46" s="638" t="s">
        <v>131</v>
      </c>
      <c r="AQ46" s="639"/>
      <c r="AR46" s="266"/>
      <c r="AS46" s="627" t="s">
        <v>136</v>
      </c>
      <c r="AT46" s="105" t="s">
        <v>137</v>
      </c>
      <c r="AU46" s="54"/>
      <c r="AW46" s="8"/>
    </row>
    <row r="47" spans="1:50" ht="18" customHeight="1">
      <c r="A47" s="68">
        <v>37</v>
      </c>
      <c r="B47" s="127" t="s">
        <v>141</v>
      </c>
      <c r="C47" s="82" t="s">
        <v>140</v>
      </c>
      <c r="D47" s="71">
        <v>2</v>
      </c>
      <c r="E47" s="72">
        <v>2</v>
      </c>
      <c r="F47" s="83"/>
      <c r="G47" s="84"/>
      <c r="H47" s="73"/>
      <c r="I47" s="74"/>
      <c r="J47" s="75"/>
      <c r="K47" s="73"/>
      <c r="L47" s="84"/>
      <c r="M47" s="73"/>
      <c r="N47" s="74"/>
      <c r="O47" s="75"/>
      <c r="P47" s="73">
        <v>0</v>
      </c>
      <c r="Q47" s="84">
        <v>0</v>
      </c>
      <c r="R47" s="73">
        <v>2</v>
      </c>
      <c r="S47" s="74" t="s">
        <v>40</v>
      </c>
      <c r="T47" s="75">
        <v>2</v>
      </c>
      <c r="U47" s="73"/>
      <c r="V47" s="84"/>
      <c r="W47" s="73"/>
      <c r="X47" s="74"/>
      <c r="Y47" s="75"/>
      <c r="Z47" s="73"/>
      <c r="AA47" s="84"/>
      <c r="AB47" s="73"/>
      <c r="AC47" s="74"/>
      <c r="AD47" s="75"/>
      <c r="AE47" s="83"/>
      <c r="AF47" s="84"/>
      <c r="AG47" s="73"/>
      <c r="AH47" s="74"/>
      <c r="AI47" s="75"/>
      <c r="AJ47" s="83"/>
      <c r="AK47" s="84"/>
      <c r="AL47" s="73"/>
      <c r="AM47" s="74"/>
      <c r="AN47" s="75"/>
      <c r="AO47" s="666" t="s">
        <v>408</v>
      </c>
      <c r="AP47" s="638" t="s">
        <v>409</v>
      </c>
      <c r="AQ47" s="639"/>
      <c r="AR47" s="266"/>
      <c r="AS47" s="627" t="s">
        <v>139</v>
      </c>
      <c r="AT47" s="105" t="s">
        <v>140</v>
      </c>
      <c r="AU47" s="54"/>
      <c r="AV47" s="96"/>
      <c r="AW47" s="8"/>
      <c r="AX47" s="94"/>
    </row>
    <row r="48" spans="1:49" ht="18" customHeight="1">
      <c r="A48" s="68">
        <v>38</v>
      </c>
      <c r="B48" s="127" t="s">
        <v>144</v>
      </c>
      <c r="C48" s="82" t="s">
        <v>143</v>
      </c>
      <c r="D48" s="71">
        <v>2</v>
      </c>
      <c r="E48" s="72">
        <v>3</v>
      </c>
      <c r="F48" s="83"/>
      <c r="G48" s="84"/>
      <c r="H48" s="73"/>
      <c r="I48" s="74"/>
      <c r="J48" s="75"/>
      <c r="K48" s="73"/>
      <c r="L48" s="84"/>
      <c r="M48" s="73"/>
      <c r="N48" s="74"/>
      <c r="O48" s="75"/>
      <c r="P48" s="73">
        <v>2</v>
      </c>
      <c r="Q48" s="84">
        <v>0</v>
      </c>
      <c r="R48" s="73">
        <v>0</v>
      </c>
      <c r="S48" s="74" t="s">
        <v>27</v>
      </c>
      <c r="T48" s="75">
        <v>3</v>
      </c>
      <c r="U48" s="73"/>
      <c r="V48" s="84"/>
      <c r="W48" s="73"/>
      <c r="X48" s="74"/>
      <c r="Y48" s="75"/>
      <c r="Z48" s="73"/>
      <c r="AA48" s="84"/>
      <c r="AB48" s="73"/>
      <c r="AC48" s="74"/>
      <c r="AD48" s="75"/>
      <c r="AE48" s="83"/>
      <c r="AF48" s="84"/>
      <c r="AG48" s="73"/>
      <c r="AH48" s="74"/>
      <c r="AI48" s="75"/>
      <c r="AJ48" s="83"/>
      <c r="AK48" s="84"/>
      <c r="AL48" s="73"/>
      <c r="AM48" s="74"/>
      <c r="AN48" s="75"/>
      <c r="AO48" s="666" t="s">
        <v>11</v>
      </c>
      <c r="AP48" s="640" t="s">
        <v>26</v>
      </c>
      <c r="AQ48" s="639" t="s">
        <v>145</v>
      </c>
      <c r="AR48" s="672" t="s">
        <v>95</v>
      </c>
      <c r="AS48" s="627" t="s">
        <v>142</v>
      </c>
      <c r="AT48" s="105" t="s">
        <v>143</v>
      </c>
      <c r="AU48" s="54"/>
      <c r="AW48" s="8"/>
    </row>
    <row r="49" spans="1:49" ht="18" customHeight="1">
      <c r="A49" s="68">
        <v>39</v>
      </c>
      <c r="B49" s="127" t="s">
        <v>148</v>
      </c>
      <c r="C49" s="82" t="s">
        <v>149</v>
      </c>
      <c r="D49" s="71">
        <v>2</v>
      </c>
      <c r="E49" s="72">
        <v>2</v>
      </c>
      <c r="F49" s="83"/>
      <c r="G49" s="84"/>
      <c r="H49" s="73"/>
      <c r="I49" s="74"/>
      <c r="J49" s="75"/>
      <c r="K49" s="73"/>
      <c r="L49" s="84"/>
      <c r="M49" s="73"/>
      <c r="N49" s="74"/>
      <c r="O49" s="75"/>
      <c r="P49" s="73">
        <v>0</v>
      </c>
      <c r="Q49" s="84">
        <v>0</v>
      </c>
      <c r="R49" s="73">
        <v>2</v>
      </c>
      <c r="S49" s="74" t="s">
        <v>40</v>
      </c>
      <c r="T49" s="75">
        <v>2</v>
      </c>
      <c r="U49" s="73"/>
      <c r="V49" s="84"/>
      <c r="W49" s="73"/>
      <c r="X49" s="74"/>
      <c r="Y49" s="75"/>
      <c r="Z49" s="73"/>
      <c r="AA49" s="84"/>
      <c r="AB49" s="73"/>
      <c r="AC49" s="74"/>
      <c r="AD49" s="75"/>
      <c r="AE49" s="83"/>
      <c r="AF49" s="84"/>
      <c r="AG49" s="73"/>
      <c r="AH49" s="74"/>
      <c r="AI49" s="75"/>
      <c r="AJ49" s="83"/>
      <c r="AK49" s="84"/>
      <c r="AL49" s="73"/>
      <c r="AM49" s="74"/>
      <c r="AN49" s="75"/>
      <c r="AO49" s="666" t="s">
        <v>410</v>
      </c>
      <c r="AP49" s="638" t="s">
        <v>420</v>
      </c>
      <c r="AQ49" s="639"/>
      <c r="AR49" s="266"/>
      <c r="AS49" s="627" t="s">
        <v>146</v>
      </c>
      <c r="AT49" s="105" t="s">
        <v>147</v>
      </c>
      <c r="AU49" s="54"/>
      <c r="AW49" s="8"/>
    </row>
    <row r="50" spans="1:49" ht="18" customHeight="1">
      <c r="A50" s="68">
        <v>40</v>
      </c>
      <c r="B50" s="127" t="s">
        <v>152</v>
      </c>
      <c r="C50" s="95" t="s">
        <v>153</v>
      </c>
      <c r="D50" s="71">
        <v>2</v>
      </c>
      <c r="E50" s="72">
        <v>3</v>
      </c>
      <c r="F50" s="81"/>
      <c r="G50" s="85"/>
      <c r="H50" s="78"/>
      <c r="I50" s="79"/>
      <c r="J50" s="80"/>
      <c r="K50" s="78"/>
      <c r="L50" s="85"/>
      <c r="M50" s="78"/>
      <c r="N50" s="79"/>
      <c r="O50" s="80"/>
      <c r="P50" s="73">
        <v>2</v>
      </c>
      <c r="Q50" s="84">
        <v>0</v>
      </c>
      <c r="R50" s="73">
        <v>0</v>
      </c>
      <c r="S50" s="74" t="s">
        <v>27</v>
      </c>
      <c r="T50" s="75">
        <v>3</v>
      </c>
      <c r="U50" s="73"/>
      <c r="V50" s="84"/>
      <c r="W50" s="73"/>
      <c r="X50" s="74"/>
      <c r="Y50" s="75"/>
      <c r="Z50" s="73"/>
      <c r="AA50" s="84"/>
      <c r="AB50" s="73"/>
      <c r="AC50" s="74"/>
      <c r="AD50" s="75"/>
      <c r="AE50" s="81"/>
      <c r="AF50" s="85"/>
      <c r="AG50" s="78"/>
      <c r="AH50" s="79"/>
      <c r="AI50" s="80"/>
      <c r="AJ50" s="81"/>
      <c r="AK50" s="85"/>
      <c r="AL50" s="78"/>
      <c r="AM50" s="79"/>
      <c r="AN50" s="80"/>
      <c r="AO50" s="666" t="s">
        <v>11</v>
      </c>
      <c r="AP50" s="640" t="s">
        <v>26</v>
      </c>
      <c r="AQ50" s="639" t="s">
        <v>145</v>
      </c>
      <c r="AR50" s="672" t="s">
        <v>95</v>
      </c>
      <c r="AS50" s="627" t="s">
        <v>150</v>
      </c>
      <c r="AT50" s="105" t="s">
        <v>151</v>
      </c>
      <c r="AU50" s="54"/>
      <c r="AW50" s="8"/>
    </row>
    <row r="51" spans="1:50" ht="18" customHeight="1">
      <c r="A51" s="68">
        <v>41</v>
      </c>
      <c r="B51" s="127" t="s">
        <v>156</v>
      </c>
      <c r="C51" s="82" t="s">
        <v>155</v>
      </c>
      <c r="D51" s="71">
        <v>2</v>
      </c>
      <c r="E51" s="72">
        <v>2</v>
      </c>
      <c r="F51" s="81"/>
      <c r="G51" s="85"/>
      <c r="H51" s="78"/>
      <c r="I51" s="79"/>
      <c r="J51" s="80"/>
      <c r="K51" s="78"/>
      <c r="L51" s="85"/>
      <c r="M51" s="78"/>
      <c r="N51" s="79"/>
      <c r="O51" s="80"/>
      <c r="P51" s="73"/>
      <c r="Q51" s="84"/>
      <c r="R51" s="73"/>
      <c r="S51" s="74"/>
      <c r="T51" s="75"/>
      <c r="U51" s="73">
        <v>0</v>
      </c>
      <c r="V51" s="84">
        <v>0</v>
      </c>
      <c r="W51" s="73">
        <v>2</v>
      </c>
      <c r="X51" s="74" t="s">
        <v>40</v>
      </c>
      <c r="Y51" s="75">
        <v>2</v>
      </c>
      <c r="Z51" s="73"/>
      <c r="AA51" s="84"/>
      <c r="AB51" s="73"/>
      <c r="AC51" s="74"/>
      <c r="AD51" s="75"/>
      <c r="AE51" s="81"/>
      <c r="AF51" s="85"/>
      <c r="AG51" s="78"/>
      <c r="AH51" s="79"/>
      <c r="AI51" s="80"/>
      <c r="AJ51" s="81"/>
      <c r="AK51" s="85"/>
      <c r="AL51" s="78"/>
      <c r="AM51" s="79"/>
      <c r="AN51" s="80"/>
      <c r="AO51" s="666" t="s">
        <v>157</v>
      </c>
      <c r="AP51" s="638" t="s">
        <v>411</v>
      </c>
      <c r="AQ51" s="639"/>
      <c r="AR51" s="266"/>
      <c r="AS51" s="627" t="s">
        <v>154</v>
      </c>
      <c r="AT51" s="105" t="s">
        <v>155</v>
      </c>
      <c r="AU51" s="54"/>
      <c r="AW51" s="8"/>
      <c r="AX51" s="94"/>
    </row>
    <row r="52" spans="1:49" ht="18" customHeight="1">
      <c r="A52" s="68">
        <v>42</v>
      </c>
      <c r="B52" s="127" t="s">
        <v>160</v>
      </c>
      <c r="C52" s="82" t="s">
        <v>161</v>
      </c>
      <c r="D52" s="71">
        <v>2</v>
      </c>
      <c r="E52" s="72">
        <v>3</v>
      </c>
      <c r="F52" s="81"/>
      <c r="G52" s="85"/>
      <c r="H52" s="78"/>
      <c r="I52" s="79"/>
      <c r="J52" s="80"/>
      <c r="K52" s="78"/>
      <c r="L52" s="85"/>
      <c r="M52" s="78"/>
      <c r="N52" s="79"/>
      <c r="O52" s="80"/>
      <c r="P52" s="73">
        <v>2</v>
      </c>
      <c r="Q52" s="84">
        <v>0</v>
      </c>
      <c r="R52" s="73">
        <v>0</v>
      </c>
      <c r="S52" s="74" t="s">
        <v>27</v>
      </c>
      <c r="T52" s="75">
        <v>3</v>
      </c>
      <c r="U52" s="73"/>
      <c r="V52" s="84"/>
      <c r="W52" s="73"/>
      <c r="X52" s="74"/>
      <c r="Y52" s="75"/>
      <c r="Z52" s="73"/>
      <c r="AA52" s="84"/>
      <c r="AB52" s="73"/>
      <c r="AC52" s="74"/>
      <c r="AD52" s="75"/>
      <c r="AE52" s="81"/>
      <c r="AF52" s="85"/>
      <c r="AG52" s="78"/>
      <c r="AH52" s="79"/>
      <c r="AI52" s="80"/>
      <c r="AJ52" s="81"/>
      <c r="AK52" s="85"/>
      <c r="AL52" s="78"/>
      <c r="AM52" s="79"/>
      <c r="AN52" s="80"/>
      <c r="AO52" s="666" t="s">
        <v>11</v>
      </c>
      <c r="AP52" s="640" t="s">
        <v>26</v>
      </c>
      <c r="AQ52" s="639" t="s">
        <v>145</v>
      </c>
      <c r="AR52" s="672" t="s">
        <v>95</v>
      </c>
      <c r="AS52" s="627" t="s">
        <v>158</v>
      </c>
      <c r="AT52" s="105" t="s">
        <v>159</v>
      </c>
      <c r="AU52" s="54"/>
      <c r="AW52" s="8"/>
    </row>
    <row r="53" spans="1:50" ht="18" customHeight="1">
      <c r="A53" s="68">
        <v>43</v>
      </c>
      <c r="B53" s="127" t="s">
        <v>164</v>
      </c>
      <c r="C53" s="184" t="s">
        <v>163</v>
      </c>
      <c r="D53" s="71">
        <v>2</v>
      </c>
      <c r="E53" s="72">
        <v>2</v>
      </c>
      <c r="F53" s="81"/>
      <c r="G53" s="85"/>
      <c r="H53" s="78"/>
      <c r="I53" s="79"/>
      <c r="J53" s="80"/>
      <c r="K53" s="78"/>
      <c r="L53" s="85"/>
      <c r="M53" s="78"/>
      <c r="N53" s="79"/>
      <c r="O53" s="80"/>
      <c r="P53" s="73"/>
      <c r="Q53" s="84"/>
      <c r="R53" s="73"/>
      <c r="S53" s="74"/>
      <c r="T53" s="75"/>
      <c r="U53" s="73">
        <v>0</v>
      </c>
      <c r="V53" s="84">
        <v>0</v>
      </c>
      <c r="W53" s="73">
        <v>2</v>
      </c>
      <c r="X53" s="74" t="s">
        <v>40</v>
      </c>
      <c r="Y53" s="75">
        <v>2</v>
      </c>
      <c r="Z53" s="73"/>
      <c r="AA53" s="84"/>
      <c r="AB53" s="73"/>
      <c r="AC53" s="74"/>
      <c r="AD53" s="75"/>
      <c r="AE53" s="81"/>
      <c r="AF53" s="85"/>
      <c r="AG53" s="78"/>
      <c r="AH53" s="79"/>
      <c r="AI53" s="80"/>
      <c r="AJ53" s="81"/>
      <c r="AK53" s="85"/>
      <c r="AL53" s="78"/>
      <c r="AM53" s="79"/>
      <c r="AN53" s="80"/>
      <c r="AO53" s="666" t="s">
        <v>165</v>
      </c>
      <c r="AP53" s="638" t="s">
        <v>412</v>
      </c>
      <c r="AQ53" s="639"/>
      <c r="AR53" s="266"/>
      <c r="AS53" s="627" t="s">
        <v>162</v>
      </c>
      <c r="AT53" s="183" t="s">
        <v>163</v>
      </c>
      <c r="AU53" s="54"/>
      <c r="AW53" s="8"/>
      <c r="AX53" s="94"/>
    </row>
    <row r="54" spans="1:49" ht="18" customHeight="1">
      <c r="A54" s="68">
        <v>44</v>
      </c>
      <c r="B54" s="69" t="s">
        <v>168</v>
      </c>
      <c r="C54" s="82" t="s">
        <v>169</v>
      </c>
      <c r="D54" s="71">
        <v>2</v>
      </c>
      <c r="E54" s="72">
        <v>2</v>
      </c>
      <c r="F54" s="81"/>
      <c r="G54" s="85"/>
      <c r="H54" s="78"/>
      <c r="I54" s="79"/>
      <c r="J54" s="80"/>
      <c r="K54" s="78"/>
      <c r="L54" s="85"/>
      <c r="M54" s="78"/>
      <c r="N54" s="79"/>
      <c r="O54" s="80"/>
      <c r="P54" s="73"/>
      <c r="Q54" s="84"/>
      <c r="R54" s="73"/>
      <c r="S54" s="74"/>
      <c r="T54" s="75"/>
      <c r="U54" s="73">
        <v>2</v>
      </c>
      <c r="V54" s="84">
        <v>0</v>
      </c>
      <c r="W54" s="73">
        <v>0</v>
      </c>
      <c r="X54" s="74" t="s">
        <v>27</v>
      </c>
      <c r="Y54" s="75">
        <v>2</v>
      </c>
      <c r="Z54" s="73"/>
      <c r="AA54" s="84"/>
      <c r="AB54" s="73"/>
      <c r="AC54" s="74"/>
      <c r="AD54" s="75"/>
      <c r="AE54" s="81"/>
      <c r="AF54" s="85"/>
      <c r="AG54" s="78"/>
      <c r="AH54" s="79"/>
      <c r="AI54" s="80"/>
      <c r="AJ54" s="81"/>
      <c r="AK54" s="85"/>
      <c r="AL54" s="78"/>
      <c r="AM54" s="79"/>
      <c r="AN54" s="80"/>
      <c r="AO54" s="673" t="s">
        <v>388</v>
      </c>
      <c r="AP54" s="176" t="s">
        <v>389</v>
      </c>
      <c r="AQ54" s="639"/>
      <c r="AR54" s="266"/>
      <c r="AS54" s="627" t="s">
        <v>166</v>
      </c>
      <c r="AT54" s="105" t="s">
        <v>167</v>
      </c>
      <c r="AU54" s="54"/>
      <c r="AW54" s="8"/>
    </row>
    <row r="55" spans="1:50" ht="18" customHeight="1">
      <c r="A55" s="68">
        <v>45</v>
      </c>
      <c r="B55" s="69" t="s">
        <v>172</v>
      </c>
      <c r="C55" s="184" t="s">
        <v>171</v>
      </c>
      <c r="D55" s="71">
        <v>2</v>
      </c>
      <c r="E55" s="72">
        <v>2</v>
      </c>
      <c r="F55" s="81"/>
      <c r="G55" s="85"/>
      <c r="H55" s="78"/>
      <c r="I55" s="79"/>
      <c r="J55" s="80"/>
      <c r="K55" s="78"/>
      <c r="L55" s="85"/>
      <c r="M55" s="78"/>
      <c r="N55" s="79"/>
      <c r="O55" s="80"/>
      <c r="P55" s="73"/>
      <c r="Q55" s="84"/>
      <c r="R55" s="73"/>
      <c r="S55" s="74"/>
      <c r="T55" s="75"/>
      <c r="U55" s="73">
        <v>0</v>
      </c>
      <c r="V55" s="84">
        <v>0</v>
      </c>
      <c r="W55" s="73">
        <v>2</v>
      </c>
      <c r="X55" s="74" t="s">
        <v>40</v>
      </c>
      <c r="Y55" s="75">
        <v>2</v>
      </c>
      <c r="Z55" s="73"/>
      <c r="AA55" s="84"/>
      <c r="AB55" s="73"/>
      <c r="AC55" s="74"/>
      <c r="AD55" s="75"/>
      <c r="AE55" s="81"/>
      <c r="AF55" s="85"/>
      <c r="AG55" s="78"/>
      <c r="AH55" s="79"/>
      <c r="AI55" s="80"/>
      <c r="AJ55" s="81"/>
      <c r="AK55" s="85"/>
      <c r="AL55" s="78"/>
      <c r="AM55" s="79"/>
      <c r="AN55" s="80"/>
      <c r="AO55" s="666" t="s">
        <v>413</v>
      </c>
      <c r="AP55" s="638" t="s">
        <v>414</v>
      </c>
      <c r="AQ55" s="639"/>
      <c r="AR55" s="266"/>
      <c r="AS55" s="627" t="s">
        <v>170</v>
      </c>
      <c r="AT55" s="183" t="s">
        <v>171</v>
      </c>
      <c r="AU55" s="54"/>
      <c r="AW55" s="8"/>
      <c r="AX55" s="94"/>
    </row>
    <row r="56" spans="1:49" ht="18" customHeight="1" thickBot="1">
      <c r="A56" s="632">
        <v>46</v>
      </c>
      <c r="B56" s="188" t="s">
        <v>175</v>
      </c>
      <c r="C56" s="189" t="s">
        <v>176</v>
      </c>
      <c r="D56" s="190">
        <v>3</v>
      </c>
      <c r="E56" s="191">
        <v>3</v>
      </c>
      <c r="F56" s="192"/>
      <c r="G56" s="193"/>
      <c r="H56" s="194"/>
      <c r="I56" s="195"/>
      <c r="J56" s="196"/>
      <c r="K56" s="194"/>
      <c r="L56" s="193"/>
      <c r="M56" s="194"/>
      <c r="N56" s="195"/>
      <c r="O56" s="196"/>
      <c r="P56" s="197"/>
      <c r="Q56" s="198"/>
      <c r="R56" s="197"/>
      <c r="S56" s="199"/>
      <c r="T56" s="200"/>
      <c r="U56" s="197"/>
      <c r="V56" s="198"/>
      <c r="W56" s="197"/>
      <c r="X56" s="199"/>
      <c r="Y56" s="200"/>
      <c r="Z56" s="197">
        <v>2</v>
      </c>
      <c r="AA56" s="198">
        <v>1</v>
      </c>
      <c r="AB56" s="197">
        <v>0</v>
      </c>
      <c r="AC56" s="199" t="s">
        <v>27</v>
      </c>
      <c r="AD56" s="200">
        <v>3</v>
      </c>
      <c r="AE56" s="197"/>
      <c r="AF56" s="198"/>
      <c r="AG56" s="197"/>
      <c r="AH56" s="199"/>
      <c r="AI56" s="200"/>
      <c r="AJ56" s="192"/>
      <c r="AK56" s="193"/>
      <c r="AL56" s="194"/>
      <c r="AM56" s="195"/>
      <c r="AN56" s="196"/>
      <c r="AO56" s="674" t="s">
        <v>17</v>
      </c>
      <c r="AP56" s="675" t="s">
        <v>46</v>
      </c>
      <c r="AQ56" s="676"/>
      <c r="AR56" s="677"/>
      <c r="AS56" s="631" t="s">
        <v>173</v>
      </c>
      <c r="AT56" s="187" t="s">
        <v>174</v>
      </c>
      <c r="AU56" s="54"/>
      <c r="AW56" s="8"/>
    </row>
    <row r="57" spans="2:46" ht="20.25" customHeight="1">
      <c r="B57" s="202"/>
      <c r="C57" s="203" t="s">
        <v>177</v>
      </c>
      <c r="D57" s="204" t="s">
        <v>178</v>
      </c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S57" s="201"/>
      <c r="AT57" s="201"/>
    </row>
    <row r="58" spans="2:41" ht="15.75">
      <c r="B58" s="202"/>
      <c r="C58" s="206"/>
      <c r="D58" s="760" t="s">
        <v>179</v>
      </c>
      <c r="E58" s="761"/>
      <c r="F58" s="761"/>
      <c r="G58" s="761"/>
      <c r="H58" s="761"/>
      <c r="I58" s="761"/>
      <c r="J58" s="761"/>
      <c r="K58" s="761"/>
      <c r="L58" s="761"/>
      <c r="M58" s="761"/>
      <c r="N58" s="761"/>
      <c r="O58" s="761"/>
      <c r="P58" s="761"/>
      <c r="Q58" s="761"/>
      <c r="R58" s="761"/>
      <c r="S58" s="761"/>
      <c r="T58" s="761"/>
      <c r="U58" s="761"/>
      <c r="V58" s="761"/>
      <c r="W58" s="761"/>
      <c r="X58" s="761"/>
      <c r="Y58" s="761"/>
      <c r="Z58" s="761"/>
      <c r="AA58" s="761"/>
      <c r="AB58" s="761"/>
      <c r="AC58" s="761"/>
      <c r="AD58" s="761"/>
      <c r="AE58" s="761"/>
      <c r="AF58" s="761"/>
      <c r="AG58" s="761"/>
      <c r="AH58" s="761"/>
      <c r="AI58" s="761"/>
      <c r="AJ58" s="761"/>
      <c r="AK58" s="761"/>
      <c r="AL58" s="761"/>
      <c r="AM58" s="761"/>
      <c r="AN58" s="761"/>
      <c r="AO58" s="761"/>
    </row>
    <row r="59" spans="2:41" ht="15.75">
      <c r="B59" s="202"/>
      <c r="C59" s="206"/>
      <c r="D59" s="762" t="s">
        <v>180</v>
      </c>
      <c r="E59" s="763"/>
      <c r="F59" s="763"/>
      <c r="G59" s="763"/>
      <c r="H59" s="763"/>
      <c r="I59" s="763"/>
      <c r="J59" s="763"/>
      <c r="K59" s="763"/>
      <c r="L59" s="763"/>
      <c r="M59" s="763"/>
      <c r="N59" s="763"/>
      <c r="O59" s="763"/>
      <c r="P59" s="763"/>
      <c r="Q59" s="763"/>
      <c r="R59" s="763"/>
      <c r="S59" s="763"/>
      <c r="T59" s="763"/>
      <c r="U59" s="763"/>
      <c r="V59" s="763"/>
      <c r="W59" s="763"/>
      <c r="X59" s="763"/>
      <c r="Y59" s="763"/>
      <c r="Z59" s="763"/>
      <c r="AA59" s="763"/>
      <c r="AB59" s="206"/>
      <c r="AC59" s="206"/>
      <c r="AD59" s="206"/>
      <c r="AE59" s="206"/>
      <c r="AF59" s="206"/>
      <c r="AG59" s="206"/>
      <c r="AH59" s="206"/>
      <c r="AI59" s="207"/>
      <c r="AJ59" s="206"/>
      <c r="AK59" s="206"/>
      <c r="AL59" s="206"/>
      <c r="AM59" s="206"/>
      <c r="AN59" s="207"/>
      <c r="AO59" s="208"/>
    </row>
    <row r="60" spans="1:67" s="215" customFormat="1" ht="15.75">
      <c r="A60" s="209"/>
      <c r="B60" s="202"/>
      <c r="C60" s="210"/>
      <c r="D60" s="760" t="s">
        <v>181</v>
      </c>
      <c r="E60" s="761"/>
      <c r="F60" s="761"/>
      <c r="G60" s="761"/>
      <c r="H60" s="761"/>
      <c r="I60" s="761"/>
      <c r="J60" s="761"/>
      <c r="K60" s="761"/>
      <c r="L60" s="761"/>
      <c r="M60" s="761"/>
      <c r="N60" s="761"/>
      <c r="O60" s="761"/>
      <c r="P60" s="761"/>
      <c r="Q60" s="761"/>
      <c r="R60" s="761"/>
      <c r="S60" s="761"/>
      <c r="T60" s="761"/>
      <c r="U60" s="761"/>
      <c r="V60" s="761"/>
      <c r="W60" s="761"/>
      <c r="X60" s="761"/>
      <c r="Y60" s="761"/>
      <c r="Z60" s="761"/>
      <c r="AA60" s="761"/>
      <c r="AB60" s="761"/>
      <c r="AC60" s="761"/>
      <c r="AD60" s="761"/>
      <c r="AE60" s="761"/>
      <c r="AF60" s="761"/>
      <c r="AG60" s="761"/>
      <c r="AH60" s="761"/>
      <c r="AI60" s="761"/>
      <c r="AJ60" s="761"/>
      <c r="AK60" s="211"/>
      <c r="AL60" s="211"/>
      <c r="AM60" s="211"/>
      <c r="AN60" s="211"/>
      <c r="AO60" s="212"/>
      <c r="AP60" s="213"/>
      <c r="AQ60" s="209"/>
      <c r="AR60" s="213"/>
      <c r="AS60" s="5"/>
      <c r="AT60" s="5"/>
      <c r="AU60" s="214"/>
      <c r="AV60" s="6"/>
      <c r="AW60" s="7"/>
      <c r="AX60" s="7"/>
      <c r="AY60" s="7"/>
      <c r="AZ60" s="8"/>
      <c r="BA60" s="9"/>
      <c r="BB60" s="7"/>
      <c r="BC60" s="7"/>
      <c r="BD60" s="7"/>
      <c r="BE60" s="214"/>
      <c r="BF60" s="214"/>
      <c r="BG60" s="214"/>
      <c r="BH60" s="214"/>
      <c r="BI60" s="214"/>
      <c r="BJ60" s="214"/>
      <c r="BK60" s="214"/>
      <c r="BL60" s="214"/>
      <c r="BM60" s="214"/>
      <c r="BN60" s="214"/>
      <c r="BO60" s="214"/>
    </row>
    <row r="61" spans="1:67" s="215" customFormat="1" ht="15.75">
      <c r="A61" s="209"/>
      <c r="B61" s="202"/>
      <c r="C61" s="216"/>
      <c r="D61" s="217"/>
      <c r="E61" s="111"/>
      <c r="F61" s="111"/>
      <c r="G61" s="111"/>
      <c r="H61" s="111"/>
      <c r="I61" s="111"/>
      <c r="J61" s="218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218"/>
      <c r="Z61" s="111"/>
      <c r="AA61" s="111"/>
      <c r="AB61" s="111"/>
      <c r="AC61" s="111"/>
      <c r="AD61" s="218"/>
      <c r="AE61" s="111"/>
      <c r="AF61" s="111"/>
      <c r="AG61" s="111"/>
      <c r="AH61" s="111"/>
      <c r="AI61" s="218"/>
      <c r="AJ61" s="111"/>
      <c r="AK61" s="111"/>
      <c r="AL61" s="111"/>
      <c r="AM61" s="111"/>
      <c r="AN61" s="111"/>
      <c r="AO61" s="219"/>
      <c r="AP61" s="213"/>
      <c r="AQ61" s="209"/>
      <c r="AR61" s="213"/>
      <c r="AS61" s="213"/>
      <c r="AT61" s="213"/>
      <c r="AU61" s="214"/>
      <c r="AV61" s="6"/>
      <c r="AW61" s="7"/>
      <c r="AX61" s="7"/>
      <c r="AY61" s="7"/>
      <c r="AZ61" s="8"/>
      <c r="BA61" s="9"/>
      <c r="BB61" s="7"/>
      <c r="BC61" s="7"/>
      <c r="BD61" s="7"/>
      <c r="BE61" s="214"/>
      <c r="BF61" s="214"/>
      <c r="BG61" s="214"/>
      <c r="BH61" s="214"/>
      <c r="BI61" s="214"/>
      <c r="BJ61" s="214"/>
      <c r="BK61" s="214"/>
      <c r="BL61" s="214"/>
      <c r="BM61" s="214"/>
      <c r="BN61" s="214"/>
      <c r="BO61" s="214"/>
    </row>
    <row r="62" spans="1:67" s="215" customFormat="1" ht="15.75">
      <c r="A62" s="209"/>
      <c r="B62" s="202"/>
      <c r="C62" s="216" t="s">
        <v>182</v>
      </c>
      <c r="D62" s="764"/>
      <c r="E62" s="765"/>
      <c r="F62" s="766"/>
      <c r="G62" s="766"/>
      <c r="H62" s="111"/>
      <c r="I62" s="111"/>
      <c r="J62" s="218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218"/>
      <c r="Z62" s="111"/>
      <c r="AA62" s="111"/>
      <c r="AB62" s="111"/>
      <c r="AC62" s="111"/>
      <c r="AD62" s="218"/>
      <c r="AE62" s="111"/>
      <c r="AF62" s="111"/>
      <c r="AG62" s="111"/>
      <c r="AH62" s="111"/>
      <c r="AI62" s="218"/>
      <c r="AJ62" s="111"/>
      <c r="AK62" s="111"/>
      <c r="AL62" s="111"/>
      <c r="AM62" s="111"/>
      <c r="AN62" s="111"/>
      <c r="AO62" s="219"/>
      <c r="AP62" s="213"/>
      <c r="AQ62" s="209"/>
      <c r="AR62" s="213"/>
      <c r="AS62" s="213"/>
      <c r="AT62" s="213"/>
      <c r="AU62" s="214"/>
      <c r="AV62" s="6"/>
      <c r="AW62" s="7"/>
      <c r="AX62" s="7"/>
      <c r="AY62" s="7"/>
      <c r="AZ62" s="8"/>
      <c r="BA62" s="9"/>
      <c r="BB62" s="7"/>
      <c r="BC62" s="7"/>
      <c r="BD62" s="7"/>
      <c r="BE62" s="214"/>
      <c r="BF62" s="214"/>
      <c r="BG62" s="214"/>
      <c r="BH62" s="214"/>
      <c r="BI62" s="214"/>
      <c r="BJ62" s="214"/>
      <c r="BK62" s="214"/>
      <c r="BL62" s="214"/>
      <c r="BM62" s="214"/>
      <c r="BN62" s="214"/>
      <c r="BO62" s="214"/>
    </row>
    <row r="63" spans="1:67" s="215" customFormat="1" ht="16.5" thickBot="1">
      <c r="A63" s="767" t="s">
        <v>183</v>
      </c>
      <c r="B63" s="739"/>
      <c r="C63" s="739"/>
      <c r="D63" s="739"/>
      <c r="E63" s="739"/>
      <c r="F63" s="739"/>
      <c r="G63" s="739"/>
      <c r="H63" s="739"/>
      <c r="I63" s="739"/>
      <c r="J63" s="739"/>
      <c r="K63" s="739"/>
      <c r="L63" s="739"/>
      <c r="M63" s="739"/>
      <c r="N63" s="739"/>
      <c r="O63" s="739"/>
      <c r="P63" s="739"/>
      <c r="Q63" s="739"/>
      <c r="R63" s="739"/>
      <c r="S63" s="739"/>
      <c r="T63" s="739"/>
      <c r="U63" s="739"/>
      <c r="V63" s="739"/>
      <c r="W63" s="739"/>
      <c r="X63" s="739"/>
      <c r="Y63" s="739"/>
      <c r="Z63" s="739"/>
      <c r="AA63" s="739"/>
      <c r="AB63" s="739"/>
      <c r="AC63" s="739"/>
      <c r="AD63" s="739"/>
      <c r="AE63" s="739"/>
      <c r="AF63" s="739"/>
      <c r="AG63" s="739"/>
      <c r="AH63" s="739"/>
      <c r="AI63" s="739"/>
      <c r="AJ63" s="739"/>
      <c r="AK63" s="739"/>
      <c r="AL63" s="739"/>
      <c r="AM63" s="739"/>
      <c r="AN63" s="739"/>
      <c r="AO63" s="739"/>
      <c r="AP63" s="739"/>
      <c r="AQ63" s="739"/>
      <c r="AR63" s="739"/>
      <c r="AS63" s="213"/>
      <c r="AT63" s="213"/>
      <c r="AU63" s="214"/>
      <c r="AV63" s="6"/>
      <c r="AW63" s="7"/>
      <c r="AX63" s="7"/>
      <c r="AY63" s="7"/>
      <c r="AZ63" s="8"/>
      <c r="BA63" s="9"/>
      <c r="BB63" s="7"/>
      <c r="BC63" s="7"/>
      <c r="BD63" s="7"/>
      <c r="BE63" s="214"/>
      <c r="BF63" s="214"/>
      <c r="BG63" s="214"/>
      <c r="BH63" s="214"/>
      <c r="BI63" s="214"/>
      <c r="BJ63" s="214"/>
      <c r="BK63" s="214"/>
      <c r="BL63" s="214"/>
      <c r="BM63" s="214"/>
      <c r="BN63" s="214"/>
      <c r="BO63" s="214"/>
    </row>
    <row r="64" spans="1:67" s="215" customFormat="1" ht="16.5" thickTop="1">
      <c r="A64" s="20"/>
      <c r="B64" s="742" t="s">
        <v>4</v>
      </c>
      <c r="C64" s="744" t="s">
        <v>5</v>
      </c>
      <c r="D64" s="23" t="s">
        <v>6</v>
      </c>
      <c r="E64" s="24" t="s">
        <v>7</v>
      </c>
      <c r="F64" s="746" t="s">
        <v>8</v>
      </c>
      <c r="G64" s="747"/>
      <c r="H64" s="747"/>
      <c r="I64" s="747"/>
      <c r="J64" s="747"/>
      <c r="K64" s="747"/>
      <c r="L64" s="747"/>
      <c r="M64" s="747"/>
      <c r="N64" s="747"/>
      <c r="O64" s="747"/>
      <c r="P64" s="747"/>
      <c r="Q64" s="747"/>
      <c r="R64" s="747"/>
      <c r="S64" s="747"/>
      <c r="T64" s="747"/>
      <c r="U64" s="747"/>
      <c r="V64" s="747"/>
      <c r="W64" s="747"/>
      <c r="X64" s="747"/>
      <c r="Y64" s="747"/>
      <c r="Z64" s="747"/>
      <c r="AA64" s="747"/>
      <c r="AB64" s="747"/>
      <c r="AC64" s="747"/>
      <c r="AD64" s="747"/>
      <c r="AE64" s="747"/>
      <c r="AF64" s="747"/>
      <c r="AG64" s="747"/>
      <c r="AH64" s="747"/>
      <c r="AI64" s="747"/>
      <c r="AJ64" s="25"/>
      <c r="AK64" s="25"/>
      <c r="AL64" s="25"/>
      <c r="AM64" s="26"/>
      <c r="AN64" s="27"/>
      <c r="AO64" s="748" t="s">
        <v>9</v>
      </c>
      <c r="AP64" s="749"/>
      <c r="AQ64" s="749"/>
      <c r="AR64" s="750"/>
      <c r="AS64" s="602" t="s">
        <v>351</v>
      </c>
      <c r="AT64" s="595"/>
      <c r="AU64" s="7"/>
      <c r="AV64" s="6"/>
      <c r="AW64" s="7"/>
      <c r="AX64" s="7"/>
      <c r="AY64" s="7"/>
      <c r="AZ64" s="8"/>
      <c r="BA64" s="9"/>
      <c r="BB64" s="7"/>
      <c r="BC64" s="7"/>
      <c r="BD64" s="7"/>
      <c r="BE64" s="214"/>
      <c r="BF64" s="214"/>
      <c r="BG64" s="214"/>
      <c r="BH64" s="214"/>
      <c r="BI64" s="214"/>
      <c r="BJ64" s="214"/>
      <c r="BK64" s="214"/>
      <c r="BL64" s="214"/>
      <c r="BM64" s="214"/>
      <c r="BN64" s="214"/>
      <c r="BO64" s="214"/>
    </row>
    <row r="65" spans="1:67" s="215" customFormat="1" ht="16.5" thickBot="1">
      <c r="A65" s="220"/>
      <c r="B65" s="743"/>
      <c r="C65" s="745"/>
      <c r="D65" s="32" t="s">
        <v>10</v>
      </c>
      <c r="E65" s="32"/>
      <c r="F65" s="33"/>
      <c r="G65" s="34"/>
      <c r="H65" s="34" t="s">
        <v>11</v>
      </c>
      <c r="I65" s="34"/>
      <c r="J65" s="35"/>
      <c r="K65" s="34"/>
      <c r="L65" s="34"/>
      <c r="M65" s="34" t="s">
        <v>12</v>
      </c>
      <c r="N65" s="34"/>
      <c r="O65" s="35"/>
      <c r="P65" s="34"/>
      <c r="Q65" s="34"/>
      <c r="R65" s="36" t="s">
        <v>13</v>
      </c>
      <c r="S65" s="34"/>
      <c r="T65" s="35"/>
      <c r="U65" s="34"/>
      <c r="V65" s="34"/>
      <c r="W65" s="36" t="s">
        <v>14</v>
      </c>
      <c r="X65" s="34"/>
      <c r="Y65" s="35"/>
      <c r="Z65" s="34"/>
      <c r="AA65" s="34"/>
      <c r="AB65" s="36" t="s">
        <v>15</v>
      </c>
      <c r="AC65" s="34"/>
      <c r="AD65" s="35"/>
      <c r="AE65" s="33"/>
      <c r="AF65" s="34"/>
      <c r="AG65" s="34" t="s">
        <v>16</v>
      </c>
      <c r="AH65" s="34"/>
      <c r="AI65" s="37"/>
      <c r="AJ65" s="33"/>
      <c r="AK65" s="34"/>
      <c r="AL65" s="34" t="s">
        <v>17</v>
      </c>
      <c r="AM65" s="34"/>
      <c r="AN65" s="35"/>
      <c r="AO65" s="751"/>
      <c r="AP65" s="752"/>
      <c r="AQ65" s="752"/>
      <c r="AR65" s="753"/>
      <c r="AS65" s="603" t="s">
        <v>4</v>
      </c>
      <c r="AT65" s="604" t="s">
        <v>5</v>
      </c>
      <c r="AU65" s="7"/>
      <c r="AV65" s="6"/>
      <c r="AW65" s="7"/>
      <c r="AX65" s="7"/>
      <c r="AY65" s="7"/>
      <c r="AZ65" s="8"/>
      <c r="BA65" s="221"/>
      <c r="BB65" s="7"/>
      <c r="BC65" s="7"/>
      <c r="BD65" s="7"/>
      <c r="BE65" s="214"/>
      <c r="BF65" s="214"/>
      <c r="BG65" s="214"/>
      <c r="BH65" s="214"/>
      <c r="BI65" s="214"/>
      <c r="BJ65" s="214"/>
      <c r="BK65" s="214"/>
      <c r="BL65" s="214"/>
      <c r="BM65" s="214"/>
      <c r="BN65" s="214"/>
      <c r="BO65" s="214"/>
    </row>
    <row r="66" spans="1:67" s="229" customFormat="1" ht="16.5" thickBot="1">
      <c r="A66" s="222"/>
      <c r="B66" s="223"/>
      <c r="C66" s="224"/>
      <c r="D66" s="41"/>
      <c r="E66" s="42"/>
      <c r="F66" s="43" t="s">
        <v>18</v>
      </c>
      <c r="G66" s="44" t="s">
        <v>19</v>
      </c>
      <c r="H66" s="44" t="s">
        <v>20</v>
      </c>
      <c r="I66" s="44" t="s">
        <v>21</v>
      </c>
      <c r="J66" s="45" t="s">
        <v>22</v>
      </c>
      <c r="K66" s="43" t="s">
        <v>18</v>
      </c>
      <c r="L66" s="44" t="s">
        <v>19</v>
      </c>
      <c r="M66" s="44" t="s">
        <v>20</v>
      </c>
      <c r="N66" s="44" t="s">
        <v>21</v>
      </c>
      <c r="O66" s="45" t="s">
        <v>22</v>
      </c>
      <c r="P66" s="43" t="s">
        <v>18</v>
      </c>
      <c r="Q66" s="44" t="s">
        <v>19</v>
      </c>
      <c r="R66" s="44" t="s">
        <v>20</v>
      </c>
      <c r="S66" s="44" t="s">
        <v>21</v>
      </c>
      <c r="T66" s="45" t="s">
        <v>22</v>
      </c>
      <c r="U66" s="43" t="s">
        <v>18</v>
      </c>
      <c r="V66" s="44" t="s">
        <v>19</v>
      </c>
      <c r="W66" s="44" t="s">
        <v>20</v>
      </c>
      <c r="X66" s="44" t="s">
        <v>21</v>
      </c>
      <c r="Y66" s="45" t="s">
        <v>22</v>
      </c>
      <c r="Z66" s="43" t="s">
        <v>18</v>
      </c>
      <c r="AA66" s="44" t="s">
        <v>19</v>
      </c>
      <c r="AB66" s="44" t="s">
        <v>20</v>
      </c>
      <c r="AC66" s="44" t="s">
        <v>21</v>
      </c>
      <c r="AD66" s="45" t="s">
        <v>22</v>
      </c>
      <c r="AE66" s="43" t="s">
        <v>18</v>
      </c>
      <c r="AF66" s="44" t="s">
        <v>19</v>
      </c>
      <c r="AG66" s="44" t="s">
        <v>20</v>
      </c>
      <c r="AH66" s="44" t="s">
        <v>21</v>
      </c>
      <c r="AI66" s="45" t="s">
        <v>22</v>
      </c>
      <c r="AJ66" s="46" t="s">
        <v>18</v>
      </c>
      <c r="AK66" s="47" t="s">
        <v>19</v>
      </c>
      <c r="AL66" s="47" t="s">
        <v>20</v>
      </c>
      <c r="AM66" s="47" t="s">
        <v>21</v>
      </c>
      <c r="AN66" s="48" t="s">
        <v>22</v>
      </c>
      <c r="AO66" s="678"/>
      <c r="AP66" s="679"/>
      <c r="AQ66" s="680"/>
      <c r="AR66" s="681"/>
      <c r="AS66" s="28"/>
      <c r="AT66" s="28"/>
      <c r="AU66" s="225"/>
      <c r="AV66" s="226"/>
      <c r="AW66" s="225"/>
      <c r="AX66" s="225"/>
      <c r="AY66" s="225"/>
      <c r="AZ66" s="227"/>
      <c r="BA66" s="228"/>
      <c r="BB66" s="225"/>
      <c r="BC66" s="225"/>
      <c r="BD66" s="225"/>
      <c r="BE66" s="225"/>
      <c r="BF66" s="225"/>
      <c r="BG66" s="225"/>
      <c r="BH66" s="225"/>
      <c r="BI66" s="225"/>
      <c r="BJ66" s="225"/>
      <c r="BK66" s="225"/>
      <c r="BL66" s="225"/>
      <c r="BM66" s="225"/>
      <c r="BN66" s="225"/>
      <c r="BO66" s="225"/>
    </row>
    <row r="67" spans="1:50" ht="15.75" customHeight="1">
      <c r="A67" s="230"/>
      <c r="B67" s="768" t="s">
        <v>184</v>
      </c>
      <c r="C67" s="769"/>
      <c r="D67" s="231">
        <f>SUM(D68:D74)</f>
        <v>23</v>
      </c>
      <c r="E67" s="232">
        <f>SUM(E68:E74)</f>
        <v>28</v>
      </c>
      <c r="F67" s="233">
        <f>SUM(F68:F74)</f>
        <v>0</v>
      </c>
      <c r="G67" s="234">
        <f>SUM(G68:G74)</f>
        <v>0</v>
      </c>
      <c r="H67" s="234">
        <f>SUM(H68:H74)</f>
        <v>0</v>
      </c>
      <c r="I67" s="234"/>
      <c r="J67" s="235">
        <f aca="true" t="shared" si="0" ref="J67:R67">SUM(J68:J74)</f>
        <v>0</v>
      </c>
      <c r="K67" s="233">
        <f t="shared" si="0"/>
        <v>0</v>
      </c>
      <c r="L67" s="234">
        <f t="shared" si="0"/>
        <v>0</v>
      </c>
      <c r="M67" s="234">
        <f t="shared" si="0"/>
        <v>0</v>
      </c>
      <c r="N67" s="234">
        <f t="shared" si="0"/>
        <v>0</v>
      </c>
      <c r="O67" s="236">
        <f t="shared" si="0"/>
        <v>0</v>
      </c>
      <c r="P67" s="233">
        <f t="shared" si="0"/>
        <v>0</v>
      </c>
      <c r="Q67" s="234">
        <f t="shared" si="0"/>
        <v>0</v>
      </c>
      <c r="R67" s="234">
        <f t="shared" si="0"/>
        <v>0</v>
      </c>
      <c r="S67" s="234"/>
      <c r="T67" s="235">
        <f>SUM(T68:T74)</f>
        <v>0</v>
      </c>
      <c r="U67" s="233">
        <f>SUM(U68:U74)</f>
        <v>7</v>
      </c>
      <c r="V67" s="234">
        <f>SUM(V68:V74)</f>
        <v>0</v>
      </c>
      <c r="W67" s="234">
        <f>SUM(W68:W74)</f>
        <v>4</v>
      </c>
      <c r="X67" s="234"/>
      <c r="Y67" s="235">
        <f>SUM(Y68:Y74)</f>
        <v>14</v>
      </c>
      <c r="Z67" s="233">
        <f>SUM(Z68:Z74)</f>
        <v>7</v>
      </c>
      <c r="AA67" s="234">
        <f>SUM(AA68:AA74)</f>
        <v>0</v>
      </c>
      <c r="AB67" s="234">
        <f>SUM(AB68:AB74)</f>
        <v>5</v>
      </c>
      <c r="AC67" s="234"/>
      <c r="AD67" s="235">
        <f>SUM(AD68:AD74)</f>
        <v>14</v>
      </c>
      <c r="AE67" s="233">
        <f>SUM(AE68:AE74)</f>
        <v>0</v>
      </c>
      <c r="AF67" s="234">
        <f>SUM(AF68:AF74)</f>
        <v>0</v>
      </c>
      <c r="AG67" s="234">
        <f>SUM(AG68:AG74)</f>
        <v>0</v>
      </c>
      <c r="AH67" s="234"/>
      <c r="AI67" s="235">
        <f>SUM(AI68:AI74)</f>
        <v>0</v>
      </c>
      <c r="AJ67" s="233">
        <f>SUM(AJ68:AJ74)</f>
        <v>0</v>
      </c>
      <c r="AK67" s="234">
        <f>SUM(AK68:AK74)</f>
        <v>0</v>
      </c>
      <c r="AL67" s="234">
        <f>SUM(AL68:AL74)</f>
        <v>0</v>
      </c>
      <c r="AM67" s="234"/>
      <c r="AN67" s="235">
        <f>SUM(AN68:AN74)</f>
        <v>0</v>
      </c>
      <c r="AO67" s="237" t="s">
        <v>12</v>
      </c>
      <c r="AP67" s="238" t="s">
        <v>30</v>
      </c>
      <c r="AQ67" s="239" t="s">
        <v>185</v>
      </c>
      <c r="AR67" s="682" t="s">
        <v>92</v>
      </c>
      <c r="AS67" s="779" t="s">
        <v>352</v>
      </c>
      <c r="AT67" s="780"/>
      <c r="AU67" s="240"/>
      <c r="AW67" s="8"/>
      <c r="AX67" s="145"/>
    </row>
    <row r="68" spans="1:47" ht="19.5" customHeight="1">
      <c r="A68" s="241" t="s">
        <v>186</v>
      </c>
      <c r="B68" s="242" t="s">
        <v>187</v>
      </c>
      <c r="C68" s="696" t="s">
        <v>188</v>
      </c>
      <c r="D68" s="243">
        <f aca="true" t="shared" si="1" ref="D68:D74">SUM(F68,G68,H68,K68,L68,M68,P68,Q68,R68,U68,V68,W68,Z68,AA68,AB68,AE68,AF68,AG68,AJ68,AK68,AL68)</f>
        <v>2</v>
      </c>
      <c r="E68" s="244">
        <f aca="true" t="shared" si="2" ref="E68:E74">SUM(J68,O68,T68,Y68,AD68,AI68,AN68)</f>
        <v>3</v>
      </c>
      <c r="F68" s="245"/>
      <c r="G68" s="246"/>
      <c r="H68" s="246"/>
      <c r="I68" s="246"/>
      <c r="J68" s="247"/>
      <c r="K68" s="245"/>
      <c r="L68" s="246"/>
      <c r="M68" s="246"/>
      <c r="N68" s="246"/>
      <c r="O68" s="247"/>
      <c r="P68" s="248"/>
      <c r="Q68" s="249"/>
      <c r="R68" s="250"/>
      <c r="S68" s="250"/>
      <c r="T68" s="251"/>
      <c r="U68" s="700">
        <v>2</v>
      </c>
      <c r="V68" s="701">
        <v>0</v>
      </c>
      <c r="W68" s="702">
        <v>0</v>
      </c>
      <c r="X68" s="702" t="s">
        <v>27</v>
      </c>
      <c r="Y68" s="703">
        <v>3</v>
      </c>
      <c r="Z68" s="704"/>
      <c r="AA68" s="705"/>
      <c r="AB68" s="704"/>
      <c r="AC68" s="706"/>
      <c r="AD68" s="707"/>
      <c r="AE68" s="252"/>
      <c r="AF68" s="253"/>
      <c r="AG68" s="254"/>
      <c r="AH68" s="254"/>
      <c r="AI68" s="255"/>
      <c r="AJ68" s="252"/>
      <c r="AK68" s="256"/>
      <c r="AL68" s="257"/>
      <c r="AM68" s="258"/>
      <c r="AN68" s="255"/>
      <c r="AO68" s="259" t="s">
        <v>189</v>
      </c>
      <c r="AP68" s="176" t="s">
        <v>125</v>
      </c>
      <c r="AQ68" s="260"/>
      <c r="AR68" s="683"/>
      <c r="AS68" s="783" t="s">
        <v>353</v>
      </c>
      <c r="AT68" s="785" t="s">
        <v>354</v>
      </c>
      <c r="AU68" s="240"/>
    </row>
    <row r="69" spans="1:47" ht="19.5" customHeight="1">
      <c r="A69" s="186" t="s">
        <v>190</v>
      </c>
      <c r="B69" s="261" t="s">
        <v>191</v>
      </c>
      <c r="C69" s="696" t="s">
        <v>192</v>
      </c>
      <c r="D69" s="243">
        <f t="shared" si="1"/>
        <v>4</v>
      </c>
      <c r="E69" s="244">
        <f t="shared" si="2"/>
        <v>4</v>
      </c>
      <c r="F69" s="262"/>
      <c r="G69" s="263"/>
      <c r="H69" s="263"/>
      <c r="I69" s="263"/>
      <c r="J69" s="264"/>
      <c r="K69" s="262"/>
      <c r="L69" s="263"/>
      <c r="M69" s="263"/>
      <c r="N69" s="263"/>
      <c r="O69" s="264"/>
      <c r="P69" s="262"/>
      <c r="Q69" s="263"/>
      <c r="R69" s="263"/>
      <c r="S69" s="263"/>
      <c r="T69" s="264"/>
      <c r="U69" s="708"/>
      <c r="V69" s="709"/>
      <c r="W69" s="709"/>
      <c r="X69" s="709"/>
      <c r="Y69" s="708"/>
      <c r="Z69" s="710">
        <v>2</v>
      </c>
      <c r="AA69" s="709">
        <v>0</v>
      </c>
      <c r="AB69" s="709">
        <v>2</v>
      </c>
      <c r="AC69" s="709" t="s">
        <v>40</v>
      </c>
      <c r="AD69" s="711">
        <v>4</v>
      </c>
      <c r="AE69" s="262"/>
      <c r="AF69" s="263"/>
      <c r="AG69" s="254"/>
      <c r="AH69" s="254"/>
      <c r="AI69" s="264"/>
      <c r="AJ69" s="262"/>
      <c r="AK69" s="263"/>
      <c r="AL69" s="254"/>
      <c r="AM69" s="254"/>
      <c r="AN69" s="264"/>
      <c r="AO69" s="265" t="s">
        <v>186</v>
      </c>
      <c r="AP69" s="616" t="s">
        <v>188</v>
      </c>
      <c r="AQ69" s="181"/>
      <c r="AR69" s="266"/>
      <c r="AS69" s="784"/>
      <c r="AT69" s="786"/>
      <c r="AU69" s="240"/>
    </row>
    <row r="70" spans="1:47" ht="15.75">
      <c r="A70" s="186" t="s">
        <v>193</v>
      </c>
      <c r="B70" s="268" t="s">
        <v>194</v>
      </c>
      <c r="C70" s="696" t="s">
        <v>195</v>
      </c>
      <c r="D70" s="269">
        <f>SUM(F70,G70,H70,K70,L70,M70,P70,Q70,R70,U70,V70,W70,Z70,AA70,AB70,AE70,AF70,AG70,AJ70,AK70,AL70)</f>
        <v>2</v>
      </c>
      <c r="E70" s="270">
        <f>SUM(J70,O70,T70,Y70,AD70,AI70,AN70)</f>
        <v>3</v>
      </c>
      <c r="F70" s="271"/>
      <c r="G70" s="85"/>
      <c r="H70" s="78"/>
      <c r="I70" s="79"/>
      <c r="J70" s="80"/>
      <c r="K70" s="272"/>
      <c r="L70" s="254"/>
      <c r="M70" s="273"/>
      <c r="N70" s="263"/>
      <c r="O70" s="274"/>
      <c r="P70" s="273"/>
      <c r="Q70" s="275"/>
      <c r="R70" s="273"/>
      <c r="S70" s="275"/>
      <c r="T70" s="274"/>
      <c r="U70" s="712">
        <v>2</v>
      </c>
      <c r="V70" s="713">
        <v>0</v>
      </c>
      <c r="W70" s="712">
        <v>0</v>
      </c>
      <c r="X70" s="714" t="s">
        <v>27</v>
      </c>
      <c r="Y70" s="715">
        <v>3</v>
      </c>
      <c r="Z70" s="716"/>
      <c r="AA70" s="713"/>
      <c r="AB70" s="717"/>
      <c r="AC70" s="714"/>
      <c r="AD70" s="715"/>
      <c r="AE70" s="81"/>
      <c r="AF70" s="263"/>
      <c r="AG70" s="254"/>
      <c r="AH70" s="254"/>
      <c r="AI70" s="80"/>
      <c r="AJ70" s="81"/>
      <c r="AK70" s="263"/>
      <c r="AL70" s="254"/>
      <c r="AM70" s="254"/>
      <c r="AN70" s="276"/>
      <c r="AO70" s="277" t="s">
        <v>14</v>
      </c>
      <c r="AP70" s="684" t="s">
        <v>385</v>
      </c>
      <c r="AQ70" s="181"/>
      <c r="AR70" s="266"/>
      <c r="AS70" s="787" t="s">
        <v>355</v>
      </c>
      <c r="AT70" s="788" t="s">
        <v>356</v>
      </c>
      <c r="AU70" s="240"/>
    </row>
    <row r="71" spans="1:47" ht="19.5" customHeight="1">
      <c r="A71" s="186" t="s">
        <v>196</v>
      </c>
      <c r="B71" s="278" t="s">
        <v>197</v>
      </c>
      <c r="C71" s="696" t="s">
        <v>198</v>
      </c>
      <c r="D71" s="279">
        <f t="shared" si="1"/>
        <v>4</v>
      </c>
      <c r="E71" s="280">
        <f t="shared" si="2"/>
        <v>4</v>
      </c>
      <c r="F71" s="281"/>
      <c r="G71" s="282"/>
      <c r="H71" s="282"/>
      <c r="I71" s="282"/>
      <c r="J71" s="283"/>
      <c r="K71" s="281"/>
      <c r="L71" s="282"/>
      <c r="M71" s="282"/>
      <c r="N71" s="282"/>
      <c r="O71" s="283"/>
      <c r="P71" s="284"/>
      <c r="Q71" s="285"/>
      <c r="R71" s="285"/>
      <c r="S71" s="285"/>
      <c r="T71" s="286"/>
      <c r="U71" s="718">
        <v>2</v>
      </c>
      <c r="V71" s="719">
        <v>0</v>
      </c>
      <c r="W71" s="719">
        <v>2</v>
      </c>
      <c r="X71" s="719" t="s">
        <v>40</v>
      </c>
      <c r="Y71" s="720">
        <v>4</v>
      </c>
      <c r="Z71" s="718"/>
      <c r="AA71" s="721"/>
      <c r="AB71" s="721"/>
      <c r="AC71" s="721"/>
      <c r="AD71" s="722"/>
      <c r="AE71" s="287"/>
      <c r="AF71" s="263"/>
      <c r="AG71" s="254"/>
      <c r="AH71" s="254"/>
      <c r="AI71" s="288"/>
      <c r="AJ71" s="287"/>
      <c r="AK71" s="263"/>
      <c r="AL71" s="254"/>
      <c r="AM71" s="254"/>
      <c r="AN71" s="288"/>
      <c r="AO71" s="289" t="s">
        <v>14</v>
      </c>
      <c r="AP71" s="685" t="s">
        <v>385</v>
      </c>
      <c r="AQ71" s="290"/>
      <c r="AR71" s="686"/>
      <c r="AS71" s="784"/>
      <c r="AT71" s="786"/>
      <c r="AU71" s="240"/>
    </row>
    <row r="72" spans="1:47" ht="19.5" customHeight="1">
      <c r="A72" s="186" t="s">
        <v>199</v>
      </c>
      <c r="B72" s="261" t="s">
        <v>200</v>
      </c>
      <c r="C72" s="696" t="s">
        <v>201</v>
      </c>
      <c r="D72" s="279">
        <f t="shared" si="1"/>
        <v>3</v>
      </c>
      <c r="E72" s="280">
        <f t="shared" si="2"/>
        <v>4</v>
      </c>
      <c r="F72" s="281"/>
      <c r="G72" s="282"/>
      <c r="H72" s="282"/>
      <c r="I72" s="282"/>
      <c r="J72" s="283"/>
      <c r="K72" s="291"/>
      <c r="L72" s="292"/>
      <c r="M72" s="292"/>
      <c r="N72" s="282"/>
      <c r="O72" s="283"/>
      <c r="P72" s="291"/>
      <c r="Q72" s="292"/>
      <c r="R72" s="292"/>
      <c r="S72" s="292"/>
      <c r="T72" s="283"/>
      <c r="U72" s="718">
        <v>1</v>
      </c>
      <c r="V72" s="719">
        <v>0</v>
      </c>
      <c r="W72" s="719">
        <v>2</v>
      </c>
      <c r="X72" s="719" t="s">
        <v>40</v>
      </c>
      <c r="Y72" s="720">
        <v>4</v>
      </c>
      <c r="Z72" s="718"/>
      <c r="AA72" s="721"/>
      <c r="AB72" s="721"/>
      <c r="AC72" s="721"/>
      <c r="AD72" s="722"/>
      <c r="AE72" s="287"/>
      <c r="AF72" s="263"/>
      <c r="AG72" s="254"/>
      <c r="AH72" s="254"/>
      <c r="AI72" s="288"/>
      <c r="AJ72" s="287"/>
      <c r="AK72" s="263"/>
      <c r="AL72" s="254"/>
      <c r="AM72" s="254"/>
      <c r="AN72" s="288"/>
      <c r="AO72" s="289" t="s">
        <v>15</v>
      </c>
      <c r="AP72" s="685" t="s">
        <v>415</v>
      </c>
      <c r="AQ72" s="290"/>
      <c r="AR72" s="686"/>
      <c r="AS72" s="789" t="s">
        <v>357</v>
      </c>
      <c r="AT72" s="788" t="s">
        <v>358</v>
      </c>
      <c r="AU72" s="240"/>
    </row>
    <row r="73" spans="1:47" ht="19.5" customHeight="1">
      <c r="A73" s="186" t="s">
        <v>202</v>
      </c>
      <c r="B73" s="268" t="s">
        <v>203</v>
      </c>
      <c r="C73" s="696" t="s">
        <v>204</v>
      </c>
      <c r="D73" s="279">
        <f>SUM(F73,G73,H73,K73,L73,M73,P73,Q73,R73,U73,V73,W73,Z73,AA73,AB73,AE73,AF73,AG73,AJ73,AK73,AL73)</f>
        <v>2</v>
      </c>
      <c r="E73" s="280">
        <f>SUM(J73,O73,T73,Y73,AD73,AI73,AN73)</f>
        <v>3</v>
      </c>
      <c r="F73" s="262"/>
      <c r="G73" s="263"/>
      <c r="H73" s="263"/>
      <c r="I73" s="263"/>
      <c r="J73" s="264"/>
      <c r="K73" s="293"/>
      <c r="L73" s="294"/>
      <c r="M73" s="294"/>
      <c r="N73" s="263"/>
      <c r="O73" s="264"/>
      <c r="P73" s="293"/>
      <c r="Q73" s="294"/>
      <c r="R73" s="294"/>
      <c r="S73" s="294"/>
      <c r="T73" s="264"/>
      <c r="U73" s="710"/>
      <c r="V73" s="709"/>
      <c r="W73" s="709"/>
      <c r="X73" s="709"/>
      <c r="Y73" s="711"/>
      <c r="Z73" s="723">
        <v>2</v>
      </c>
      <c r="AA73" s="709">
        <v>0</v>
      </c>
      <c r="AB73" s="709">
        <v>0</v>
      </c>
      <c r="AC73" s="709" t="s">
        <v>27</v>
      </c>
      <c r="AD73" s="724">
        <v>3</v>
      </c>
      <c r="AE73" s="295"/>
      <c r="AF73" s="263"/>
      <c r="AG73" s="254"/>
      <c r="AH73" s="254"/>
      <c r="AI73" s="296"/>
      <c r="AJ73" s="295"/>
      <c r="AK73" s="263"/>
      <c r="AL73" s="254"/>
      <c r="AM73" s="254"/>
      <c r="AN73" s="296"/>
      <c r="AO73" s="297" t="s">
        <v>199</v>
      </c>
      <c r="AP73" s="298" t="s">
        <v>201</v>
      </c>
      <c r="AQ73" s="299"/>
      <c r="AR73" s="687"/>
      <c r="AS73" s="790"/>
      <c r="AT73" s="786"/>
      <c r="AU73" s="240"/>
    </row>
    <row r="74" spans="1:47" ht="19.5" customHeight="1">
      <c r="A74" s="186" t="s">
        <v>205</v>
      </c>
      <c r="B74" s="300" t="s">
        <v>206</v>
      </c>
      <c r="C74" s="301" t="s">
        <v>207</v>
      </c>
      <c r="D74" s="269">
        <f t="shared" si="1"/>
        <v>6</v>
      </c>
      <c r="E74" s="270">
        <f t="shared" si="2"/>
        <v>7</v>
      </c>
      <c r="F74" s="262"/>
      <c r="G74" s="263"/>
      <c r="H74" s="263"/>
      <c r="I74" s="263" t="s">
        <v>208</v>
      </c>
      <c r="J74" s="264"/>
      <c r="K74" s="262"/>
      <c r="L74" s="263"/>
      <c r="M74" s="263"/>
      <c r="N74" s="263"/>
      <c r="O74" s="264"/>
      <c r="P74" s="302"/>
      <c r="Q74" s="303"/>
      <c r="R74" s="303"/>
      <c r="S74" s="303"/>
      <c r="T74" s="304"/>
      <c r="U74" s="302"/>
      <c r="V74" s="303"/>
      <c r="W74" s="303"/>
      <c r="X74" s="303"/>
      <c r="Y74" s="304"/>
      <c r="Z74" s="302">
        <v>3</v>
      </c>
      <c r="AA74" s="303">
        <v>0</v>
      </c>
      <c r="AB74" s="303">
        <v>3</v>
      </c>
      <c r="AC74" s="303" t="s">
        <v>27</v>
      </c>
      <c r="AD74" s="304">
        <v>7</v>
      </c>
      <c r="AE74" s="262"/>
      <c r="AF74" s="263"/>
      <c r="AG74" s="263"/>
      <c r="AH74" s="263"/>
      <c r="AI74" s="264"/>
      <c r="AJ74" s="262"/>
      <c r="AK74" s="263"/>
      <c r="AL74" s="263"/>
      <c r="AM74" s="263"/>
      <c r="AN74" s="264"/>
      <c r="AO74" s="305" t="s">
        <v>209</v>
      </c>
      <c r="AP74" s="306" t="s">
        <v>98</v>
      </c>
      <c r="AQ74" s="307"/>
      <c r="AR74" s="688"/>
      <c r="AS74" s="596" t="s">
        <v>359</v>
      </c>
      <c r="AT74" s="597" t="s">
        <v>207</v>
      </c>
      <c r="AU74" s="240"/>
    </row>
    <row r="75" spans="1:50" ht="31.5" customHeight="1">
      <c r="A75" s="308"/>
      <c r="B75" s="770" t="s">
        <v>210</v>
      </c>
      <c r="C75" s="771"/>
      <c r="D75" s="231">
        <f>SUM(D77:D82)</f>
        <v>23</v>
      </c>
      <c r="E75" s="232">
        <f>SUM(E77:E82)</f>
        <v>31</v>
      </c>
      <c r="F75" s="310"/>
      <c r="G75" s="311"/>
      <c r="H75" s="311"/>
      <c r="I75" s="311"/>
      <c r="J75" s="312"/>
      <c r="K75" s="310"/>
      <c r="L75" s="311"/>
      <c r="M75" s="311"/>
      <c r="N75" s="311"/>
      <c r="O75" s="312"/>
      <c r="P75" s="310"/>
      <c r="Q75" s="311"/>
      <c r="R75" s="311"/>
      <c r="S75" s="311"/>
      <c r="T75" s="312"/>
      <c r="U75" s="310"/>
      <c r="V75" s="311"/>
      <c r="W75" s="311"/>
      <c r="X75" s="311"/>
      <c r="Y75" s="312"/>
      <c r="Z75" s="233">
        <f>SUM(Z77:Z82)</f>
        <v>4</v>
      </c>
      <c r="AA75" s="234">
        <f>SUM(AA77:AA82)</f>
        <v>0</v>
      </c>
      <c r="AB75" s="234">
        <f>SUM(AB77:AB82)</f>
        <v>2</v>
      </c>
      <c r="AC75" s="234"/>
      <c r="AD75" s="235">
        <f>SUM(AD77:AD82)</f>
        <v>9</v>
      </c>
      <c r="AE75" s="233">
        <f>SUM(AE77:AE82)</f>
        <v>4</v>
      </c>
      <c r="AF75" s="234">
        <f>SUM(AF77:AF82)</f>
        <v>0</v>
      </c>
      <c r="AG75" s="234">
        <f>SUM(AG77:AG82)</f>
        <v>5</v>
      </c>
      <c r="AH75" s="234"/>
      <c r="AI75" s="235">
        <f>SUM(AI77:AI82)</f>
        <v>12</v>
      </c>
      <c r="AJ75" s="233">
        <f>SUM(AJ77:AJ82)</f>
        <v>6</v>
      </c>
      <c r="AK75" s="234">
        <f>SUM(AK77:AK82)</f>
        <v>0</v>
      </c>
      <c r="AL75" s="234">
        <f>SUM(AL77:AL82)</f>
        <v>2</v>
      </c>
      <c r="AM75" s="234"/>
      <c r="AN75" s="235">
        <f>SUM(AN77:AN82)</f>
        <v>10</v>
      </c>
      <c r="AO75" s="313"/>
      <c r="AP75" s="314"/>
      <c r="AQ75" s="125"/>
      <c r="AR75" s="315"/>
      <c r="AS75" s="770" t="s">
        <v>360</v>
      </c>
      <c r="AT75" s="781"/>
      <c r="AU75" s="240"/>
      <c r="AW75" s="8"/>
      <c r="AX75" s="145"/>
    </row>
    <row r="76" spans="1:50" ht="15.75" customHeight="1">
      <c r="A76" s="316"/>
      <c r="B76" s="772" t="s">
        <v>211</v>
      </c>
      <c r="C76" s="773"/>
      <c r="D76" s="231">
        <f>SUM(D77:D82)</f>
        <v>23</v>
      </c>
      <c r="E76" s="317">
        <f>SUM(E77:E82)</f>
        <v>31</v>
      </c>
      <c r="F76" s="233"/>
      <c r="G76" s="234"/>
      <c r="H76" s="234"/>
      <c r="I76" s="234"/>
      <c r="J76" s="235"/>
      <c r="K76" s="233"/>
      <c r="L76" s="234"/>
      <c r="M76" s="234"/>
      <c r="N76" s="234"/>
      <c r="O76" s="235"/>
      <c r="P76" s="233"/>
      <c r="Q76" s="234"/>
      <c r="R76" s="234"/>
      <c r="S76" s="234"/>
      <c r="T76" s="235"/>
      <c r="U76" s="233"/>
      <c r="V76" s="234"/>
      <c r="W76" s="234"/>
      <c r="X76" s="234"/>
      <c r="Y76" s="235"/>
      <c r="Z76" s="233"/>
      <c r="AA76" s="234"/>
      <c r="AB76" s="234"/>
      <c r="AC76" s="234"/>
      <c r="AD76" s="235"/>
      <c r="AE76" s="233"/>
      <c r="AF76" s="234"/>
      <c r="AG76" s="234"/>
      <c r="AH76" s="234"/>
      <c r="AI76" s="235"/>
      <c r="AJ76" s="233"/>
      <c r="AK76" s="234"/>
      <c r="AL76" s="234"/>
      <c r="AM76" s="234"/>
      <c r="AN76" s="318"/>
      <c r="AO76" s="319"/>
      <c r="AP76" s="320"/>
      <c r="AQ76" s="125"/>
      <c r="AR76" s="321"/>
      <c r="AS76" s="770" t="s">
        <v>361</v>
      </c>
      <c r="AT76" s="782"/>
      <c r="AU76" s="240"/>
      <c r="AW76" s="8"/>
      <c r="AX76" s="145"/>
    </row>
    <row r="77" spans="1:50" ht="19.5" customHeight="1">
      <c r="A77" s="322" t="s">
        <v>212</v>
      </c>
      <c r="B77" s="323" t="s">
        <v>213</v>
      </c>
      <c r="C77" s="698" t="s">
        <v>214</v>
      </c>
      <c r="D77" s="324">
        <f aca="true" t="shared" si="3" ref="D77:D82">SUM(F77,G77,H77,K77,L77,M77,P77,Q77,R77,U77,V77,W77,Z77,AA77,AB77,AE77,AF77,AG77,AJ77,AK77,AL77)</f>
        <v>4</v>
      </c>
      <c r="E77" s="244">
        <f aca="true" t="shared" si="4" ref="E77:E82">SUM(J77,O77,T77,Y77,AD77,AI77,AN77)</f>
        <v>5</v>
      </c>
      <c r="F77" s="325"/>
      <c r="G77" s="77"/>
      <c r="H77" s="326"/>
      <c r="I77" s="77"/>
      <c r="J77" s="327"/>
      <c r="K77" s="325"/>
      <c r="L77" s="326"/>
      <c r="M77" s="326"/>
      <c r="N77" s="77"/>
      <c r="O77" s="327"/>
      <c r="P77" s="325"/>
      <c r="Q77" s="77"/>
      <c r="R77" s="326"/>
      <c r="S77" s="77"/>
      <c r="T77" s="327"/>
      <c r="U77" s="325"/>
      <c r="V77" s="326"/>
      <c r="W77" s="326"/>
      <c r="X77" s="77"/>
      <c r="Y77" s="327"/>
      <c r="Z77" s="328">
        <v>4</v>
      </c>
      <c r="AA77" s="116">
        <v>0</v>
      </c>
      <c r="AB77" s="116">
        <v>0</v>
      </c>
      <c r="AC77" s="115" t="s">
        <v>27</v>
      </c>
      <c r="AD77" s="329">
        <v>5</v>
      </c>
      <c r="AE77" s="328"/>
      <c r="AF77" s="115"/>
      <c r="AG77" s="116"/>
      <c r="AH77" s="115"/>
      <c r="AI77" s="329"/>
      <c r="AJ77" s="328"/>
      <c r="AK77" s="115"/>
      <c r="AL77" s="116"/>
      <c r="AM77" s="115"/>
      <c r="AN77" s="329"/>
      <c r="AO77" s="330" t="s">
        <v>215</v>
      </c>
      <c r="AP77" s="684" t="s">
        <v>416</v>
      </c>
      <c r="AQ77" s="331"/>
      <c r="AR77" s="332"/>
      <c r="AS77" s="357" t="s">
        <v>362</v>
      </c>
      <c r="AT77" s="598" t="s">
        <v>363</v>
      </c>
      <c r="AU77" s="7"/>
      <c r="AW77" s="8"/>
      <c r="AX77" s="145"/>
    </row>
    <row r="78" spans="1:50" ht="19.5" customHeight="1">
      <c r="A78" s="334" t="s">
        <v>216</v>
      </c>
      <c r="B78" s="335" t="s">
        <v>217</v>
      </c>
      <c r="C78" s="336" t="s">
        <v>218</v>
      </c>
      <c r="D78" s="324">
        <f t="shared" si="3"/>
        <v>7</v>
      </c>
      <c r="E78" s="337">
        <f t="shared" si="4"/>
        <v>8</v>
      </c>
      <c r="F78" s="328"/>
      <c r="G78" s="115"/>
      <c r="H78" s="116"/>
      <c r="I78" s="115"/>
      <c r="J78" s="329"/>
      <c r="K78" s="328"/>
      <c r="L78" s="116"/>
      <c r="M78" s="116"/>
      <c r="N78" s="115"/>
      <c r="O78" s="329"/>
      <c r="P78" s="328"/>
      <c r="Q78" s="115"/>
      <c r="R78" s="116"/>
      <c r="S78" s="115"/>
      <c r="T78" s="329"/>
      <c r="U78" s="328"/>
      <c r="V78" s="116"/>
      <c r="W78" s="116"/>
      <c r="X78" s="115"/>
      <c r="Y78" s="329"/>
      <c r="Z78" s="271"/>
      <c r="AA78" s="97"/>
      <c r="AB78" s="97"/>
      <c r="AC78" s="85"/>
      <c r="AD78" s="80"/>
      <c r="AE78" s="271">
        <v>4</v>
      </c>
      <c r="AF78" s="85">
        <v>0</v>
      </c>
      <c r="AG78" s="97">
        <v>3</v>
      </c>
      <c r="AH78" s="85" t="s">
        <v>27</v>
      </c>
      <c r="AI78" s="80">
        <v>8</v>
      </c>
      <c r="AJ78" s="271"/>
      <c r="AK78" s="85"/>
      <c r="AL78" s="97"/>
      <c r="AM78" s="85"/>
      <c r="AN78" s="80"/>
      <c r="AO78" s="102" t="s">
        <v>215</v>
      </c>
      <c r="AP78" s="616" t="s">
        <v>416</v>
      </c>
      <c r="AQ78" s="338"/>
      <c r="AR78" s="339"/>
      <c r="AS78" s="335" t="s">
        <v>364</v>
      </c>
      <c r="AT78" s="599" t="s">
        <v>218</v>
      </c>
      <c r="AU78" s="7"/>
      <c r="AW78" s="8"/>
      <c r="AX78" s="145"/>
    </row>
    <row r="79" spans="1:50" ht="19.5" customHeight="1">
      <c r="A79" s="340" t="s">
        <v>219</v>
      </c>
      <c r="B79" s="335" t="s">
        <v>220</v>
      </c>
      <c r="C79" s="336" t="s">
        <v>221</v>
      </c>
      <c r="D79" s="71">
        <f t="shared" si="3"/>
        <v>4</v>
      </c>
      <c r="E79" s="72">
        <f t="shared" si="4"/>
        <v>6</v>
      </c>
      <c r="F79" s="271"/>
      <c r="G79" s="85"/>
      <c r="H79" s="97"/>
      <c r="I79" s="85"/>
      <c r="J79" s="80"/>
      <c r="K79" s="271"/>
      <c r="L79" s="97"/>
      <c r="M79" s="97"/>
      <c r="N79" s="85"/>
      <c r="O79" s="80"/>
      <c r="P79" s="271"/>
      <c r="Q79" s="85"/>
      <c r="R79" s="97"/>
      <c r="S79" s="85"/>
      <c r="T79" s="80"/>
      <c r="U79" s="271"/>
      <c r="V79" s="97"/>
      <c r="W79" s="97"/>
      <c r="X79" s="85"/>
      <c r="Y79" s="80"/>
      <c r="Z79" s="271"/>
      <c r="AA79" s="97"/>
      <c r="AB79" s="97"/>
      <c r="AC79" s="85"/>
      <c r="AD79" s="80"/>
      <c r="AE79" s="271"/>
      <c r="AF79" s="85"/>
      <c r="AG79" s="97"/>
      <c r="AH79" s="85"/>
      <c r="AI79" s="80"/>
      <c r="AJ79" s="271">
        <v>4</v>
      </c>
      <c r="AK79" s="85">
        <v>0</v>
      </c>
      <c r="AL79" s="97">
        <v>0</v>
      </c>
      <c r="AM79" s="85" t="s">
        <v>27</v>
      </c>
      <c r="AN79" s="80">
        <v>6</v>
      </c>
      <c r="AO79" s="102" t="s">
        <v>215</v>
      </c>
      <c r="AP79" s="684" t="s">
        <v>416</v>
      </c>
      <c r="AQ79" s="338"/>
      <c r="AR79" s="339"/>
      <c r="AS79" s="335" t="s">
        <v>367</v>
      </c>
      <c r="AT79" s="599" t="s">
        <v>221</v>
      </c>
      <c r="AU79" s="7"/>
      <c r="AW79" s="8"/>
      <c r="AX79" s="145"/>
    </row>
    <row r="80" spans="1:50" ht="19.5" customHeight="1">
      <c r="A80" s="340" t="s">
        <v>222</v>
      </c>
      <c r="B80" s="341" t="s">
        <v>223</v>
      </c>
      <c r="C80" s="699" t="s">
        <v>224</v>
      </c>
      <c r="D80" s="71">
        <f t="shared" si="3"/>
        <v>4</v>
      </c>
      <c r="E80" s="72">
        <f t="shared" si="4"/>
        <v>4</v>
      </c>
      <c r="F80" s="271"/>
      <c r="G80" s="85"/>
      <c r="H80" s="97"/>
      <c r="I80" s="85"/>
      <c r="J80" s="80"/>
      <c r="K80" s="271"/>
      <c r="L80" s="97"/>
      <c r="M80" s="97"/>
      <c r="N80" s="85"/>
      <c r="O80" s="80"/>
      <c r="P80" s="271"/>
      <c r="Q80" s="85"/>
      <c r="R80" s="97"/>
      <c r="S80" s="85"/>
      <c r="T80" s="80"/>
      <c r="U80" s="271"/>
      <c r="V80" s="97"/>
      <c r="W80" s="97"/>
      <c r="X80" s="85"/>
      <c r="Y80" s="80"/>
      <c r="Z80" s="725"/>
      <c r="AA80" s="726"/>
      <c r="AB80" s="726"/>
      <c r="AC80" s="727"/>
      <c r="AD80" s="728"/>
      <c r="AE80" s="725"/>
      <c r="AF80" s="727"/>
      <c r="AG80" s="726"/>
      <c r="AH80" s="727"/>
      <c r="AI80" s="728"/>
      <c r="AJ80" s="729">
        <v>2</v>
      </c>
      <c r="AK80" s="727">
        <v>0</v>
      </c>
      <c r="AL80" s="726">
        <v>2</v>
      </c>
      <c r="AM80" s="730" t="s">
        <v>40</v>
      </c>
      <c r="AN80" s="728">
        <v>4</v>
      </c>
      <c r="AO80" s="102" t="s">
        <v>215</v>
      </c>
      <c r="AP80" s="684" t="s">
        <v>416</v>
      </c>
      <c r="AQ80" s="347"/>
      <c r="AR80" s="348"/>
      <c r="AS80" s="605"/>
      <c r="AT80" s="689" t="s">
        <v>350</v>
      </c>
      <c r="AU80" s="7"/>
      <c r="AW80" s="8"/>
      <c r="AX80" s="145"/>
    </row>
    <row r="81" spans="1:50" ht="19.5" customHeight="1">
      <c r="A81" s="334" t="s">
        <v>225</v>
      </c>
      <c r="B81" s="349" t="s">
        <v>226</v>
      </c>
      <c r="C81" s="737" t="s">
        <v>227</v>
      </c>
      <c r="D81" s="324">
        <f t="shared" si="3"/>
        <v>2</v>
      </c>
      <c r="E81" s="337">
        <f t="shared" si="4"/>
        <v>4</v>
      </c>
      <c r="F81" s="328"/>
      <c r="G81" s="115"/>
      <c r="H81" s="116"/>
      <c r="I81" s="115"/>
      <c r="J81" s="329"/>
      <c r="K81" s="328"/>
      <c r="L81" s="116"/>
      <c r="M81" s="116"/>
      <c r="N81" s="115"/>
      <c r="O81" s="329"/>
      <c r="P81" s="328"/>
      <c r="Q81" s="115"/>
      <c r="R81" s="116"/>
      <c r="S81" s="115"/>
      <c r="T81" s="329"/>
      <c r="U81" s="328"/>
      <c r="V81" s="116"/>
      <c r="W81" s="116"/>
      <c r="X81" s="115"/>
      <c r="Y81" s="329"/>
      <c r="Z81" s="731">
        <v>0</v>
      </c>
      <c r="AA81" s="732">
        <v>0</v>
      </c>
      <c r="AB81" s="732">
        <v>2</v>
      </c>
      <c r="AC81" s="733" t="s">
        <v>40</v>
      </c>
      <c r="AD81" s="734">
        <v>4</v>
      </c>
      <c r="AE81" s="735"/>
      <c r="AF81" s="736"/>
      <c r="AG81" s="736"/>
      <c r="AH81" s="693"/>
      <c r="AI81" s="695"/>
      <c r="AJ81" s="735"/>
      <c r="AK81" s="693"/>
      <c r="AL81" s="736"/>
      <c r="AM81" s="693"/>
      <c r="AN81" s="695"/>
      <c r="AO81" s="102" t="s">
        <v>215</v>
      </c>
      <c r="AP81" s="684" t="s">
        <v>416</v>
      </c>
      <c r="AQ81" s="338"/>
      <c r="AR81" s="339"/>
      <c r="AS81" s="335" t="s">
        <v>368</v>
      </c>
      <c r="AT81" s="599" t="s">
        <v>369</v>
      </c>
      <c r="AU81" s="7"/>
      <c r="AW81" s="8"/>
      <c r="AX81" s="145"/>
    </row>
    <row r="82" spans="1:50" ht="19.5" customHeight="1">
      <c r="A82" s="350" t="s">
        <v>228</v>
      </c>
      <c r="B82" s="351" t="s">
        <v>229</v>
      </c>
      <c r="C82" s="738" t="s">
        <v>230</v>
      </c>
      <c r="D82" s="71">
        <f t="shared" si="3"/>
        <v>2</v>
      </c>
      <c r="E82" s="72">
        <f t="shared" si="4"/>
        <v>4</v>
      </c>
      <c r="F82" s="271"/>
      <c r="G82" s="85"/>
      <c r="H82" s="97"/>
      <c r="I82" s="85"/>
      <c r="J82" s="80"/>
      <c r="K82" s="271"/>
      <c r="L82" s="97"/>
      <c r="M82" s="97"/>
      <c r="N82" s="85"/>
      <c r="O82" s="80"/>
      <c r="P82" s="271"/>
      <c r="Q82" s="85"/>
      <c r="R82" s="97"/>
      <c r="S82" s="85"/>
      <c r="T82" s="80"/>
      <c r="U82" s="271"/>
      <c r="V82" s="97"/>
      <c r="W82" s="97"/>
      <c r="X82" s="85"/>
      <c r="Y82" s="80"/>
      <c r="Z82" s="725"/>
      <c r="AA82" s="726"/>
      <c r="AB82" s="726"/>
      <c r="AC82" s="727"/>
      <c r="AD82" s="728"/>
      <c r="AE82" s="725">
        <v>0</v>
      </c>
      <c r="AF82" s="727">
        <v>0</v>
      </c>
      <c r="AG82" s="726">
        <v>2</v>
      </c>
      <c r="AH82" s="727" t="s">
        <v>40</v>
      </c>
      <c r="AI82" s="728">
        <v>4</v>
      </c>
      <c r="AJ82" s="729"/>
      <c r="AK82" s="727"/>
      <c r="AL82" s="726"/>
      <c r="AM82" s="730"/>
      <c r="AN82" s="728"/>
      <c r="AO82" s="617" t="s">
        <v>225</v>
      </c>
      <c r="AP82" s="684" t="s">
        <v>227</v>
      </c>
      <c r="AQ82" s="347"/>
      <c r="AR82" s="348"/>
      <c r="AS82" s="335" t="s">
        <v>365</v>
      </c>
      <c r="AT82" s="599" t="s">
        <v>366</v>
      </c>
      <c r="AU82" s="7"/>
      <c r="AW82" s="8"/>
      <c r="AX82" s="145"/>
    </row>
    <row r="83" spans="1:50" ht="15.75">
      <c r="A83" s="308"/>
      <c r="B83" s="772" t="s">
        <v>231</v>
      </c>
      <c r="C83" s="773"/>
      <c r="D83" s="231">
        <f>SUM(D84:D89)</f>
        <v>23</v>
      </c>
      <c r="E83" s="317">
        <f>SUM(E84:E89)</f>
        <v>31</v>
      </c>
      <c r="F83" s="233"/>
      <c r="G83" s="234"/>
      <c r="H83" s="354"/>
      <c r="I83" s="234"/>
      <c r="J83" s="235"/>
      <c r="K83" s="233"/>
      <c r="L83" s="354"/>
      <c r="M83" s="354"/>
      <c r="N83" s="234"/>
      <c r="O83" s="235"/>
      <c r="P83" s="233"/>
      <c r="Q83" s="234"/>
      <c r="R83" s="354"/>
      <c r="S83" s="234"/>
      <c r="T83" s="235"/>
      <c r="U83" s="233"/>
      <c r="V83" s="354"/>
      <c r="W83" s="354"/>
      <c r="X83" s="234"/>
      <c r="Y83" s="235"/>
      <c r="Z83" s="233"/>
      <c r="AA83" s="354"/>
      <c r="AB83" s="354"/>
      <c r="AC83" s="234"/>
      <c r="AD83" s="235"/>
      <c r="AE83" s="233"/>
      <c r="AF83" s="234"/>
      <c r="AG83" s="354"/>
      <c r="AH83" s="234"/>
      <c r="AI83" s="235"/>
      <c r="AJ83" s="355"/>
      <c r="AK83" s="234"/>
      <c r="AL83" s="354"/>
      <c r="AM83" s="356"/>
      <c r="AN83" s="318"/>
      <c r="AO83" s="319"/>
      <c r="AP83" s="320"/>
      <c r="AQ83" s="125"/>
      <c r="AR83" s="321"/>
      <c r="AS83" s="770" t="s">
        <v>231</v>
      </c>
      <c r="AT83" s="782"/>
      <c r="AU83" s="7"/>
      <c r="AW83" s="8"/>
      <c r="AX83" s="145"/>
    </row>
    <row r="84" spans="1:50" ht="15.75">
      <c r="A84" s="334" t="s">
        <v>232</v>
      </c>
      <c r="B84" s="357" t="s">
        <v>233</v>
      </c>
      <c r="C84" s="358" t="s">
        <v>234</v>
      </c>
      <c r="D84" s="324">
        <f aca="true" t="shared" si="5" ref="D84:D89">SUM(F84,G84,H84,K84,L84,M84,P84,Q84,R84,U84,V84,W84,Z84,AA84,AB84,AE84,AF84,AG84,AJ84,AK84,AL84)</f>
        <v>5</v>
      </c>
      <c r="E84" s="244">
        <f aca="true" t="shared" si="6" ref="E84:E89">SUM(J84,O84,T84,Y84,AD84,AI84,AN84)</f>
        <v>5</v>
      </c>
      <c r="F84" s="328"/>
      <c r="G84" s="115"/>
      <c r="H84" s="116"/>
      <c r="I84" s="115"/>
      <c r="J84" s="329"/>
      <c r="K84" s="328"/>
      <c r="L84" s="116"/>
      <c r="M84" s="116"/>
      <c r="N84" s="115"/>
      <c r="O84" s="329"/>
      <c r="P84" s="328"/>
      <c r="Q84" s="115"/>
      <c r="R84" s="116"/>
      <c r="S84" s="115"/>
      <c r="T84" s="329"/>
      <c r="U84" s="328"/>
      <c r="V84" s="116"/>
      <c r="W84" s="116"/>
      <c r="X84" s="115"/>
      <c r="Y84" s="329"/>
      <c r="Z84" s="328">
        <v>4</v>
      </c>
      <c r="AA84" s="116">
        <v>0</v>
      </c>
      <c r="AB84" s="116">
        <v>1</v>
      </c>
      <c r="AC84" s="115" t="s">
        <v>27</v>
      </c>
      <c r="AD84" s="329">
        <v>5</v>
      </c>
      <c r="AE84" s="328"/>
      <c r="AF84" s="115"/>
      <c r="AG84" s="116"/>
      <c r="AH84" s="115"/>
      <c r="AI84" s="329"/>
      <c r="AJ84" s="328"/>
      <c r="AK84" s="115"/>
      <c r="AL84" s="116"/>
      <c r="AM84" s="115"/>
      <c r="AN84" s="329"/>
      <c r="AO84" s="359" t="s">
        <v>15</v>
      </c>
      <c r="AP84" s="684" t="s">
        <v>417</v>
      </c>
      <c r="AQ84" s="360"/>
      <c r="AR84" s="361"/>
      <c r="AS84" s="357" t="s">
        <v>370</v>
      </c>
      <c r="AT84" s="598" t="s">
        <v>377</v>
      </c>
      <c r="AU84" s="7"/>
      <c r="AW84" s="8"/>
      <c r="AX84" s="145"/>
    </row>
    <row r="85" spans="1:50" ht="15.75">
      <c r="A85" s="334" t="s">
        <v>235</v>
      </c>
      <c r="B85" s="335" t="s">
        <v>236</v>
      </c>
      <c r="C85" s="336" t="s">
        <v>237</v>
      </c>
      <c r="D85" s="324">
        <f t="shared" si="5"/>
        <v>7</v>
      </c>
      <c r="E85" s="244">
        <f t="shared" si="6"/>
        <v>8</v>
      </c>
      <c r="F85" s="271"/>
      <c r="G85" s="85"/>
      <c r="H85" s="97"/>
      <c r="I85" s="85"/>
      <c r="J85" s="80"/>
      <c r="K85" s="271"/>
      <c r="L85" s="97"/>
      <c r="M85" s="97"/>
      <c r="N85" s="85"/>
      <c r="O85" s="80"/>
      <c r="P85" s="271"/>
      <c r="Q85" s="85"/>
      <c r="R85" s="97"/>
      <c r="S85" s="85"/>
      <c r="T85" s="80"/>
      <c r="U85" s="271"/>
      <c r="V85" s="97"/>
      <c r="W85" s="97"/>
      <c r="X85" s="85"/>
      <c r="Y85" s="80"/>
      <c r="Z85" s="271"/>
      <c r="AA85" s="97"/>
      <c r="AB85" s="97"/>
      <c r="AC85" s="85"/>
      <c r="AD85" s="80"/>
      <c r="AE85" s="271">
        <v>4</v>
      </c>
      <c r="AF85" s="85">
        <v>0</v>
      </c>
      <c r="AG85" s="97">
        <v>3</v>
      </c>
      <c r="AH85" s="85" t="s">
        <v>27</v>
      </c>
      <c r="AI85" s="80">
        <v>8</v>
      </c>
      <c r="AJ85" s="271"/>
      <c r="AK85" s="85"/>
      <c r="AL85" s="97"/>
      <c r="AM85" s="85"/>
      <c r="AN85" s="80"/>
      <c r="AO85" s="102" t="s">
        <v>232</v>
      </c>
      <c r="AP85" s="616" t="s">
        <v>234</v>
      </c>
      <c r="AQ85" s="362"/>
      <c r="AR85" s="363"/>
      <c r="AS85" s="335" t="s">
        <v>371</v>
      </c>
      <c r="AT85" s="599" t="s">
        <v>237</v>
      </c>
      <c r="AU85" s="7"/>
      <c r="AW85" s="8"/>
      <c r="AX85" s="145"/>
    </row>
    <row r="86" spans="1:50" ht="15.75">
      <c r="A86" s="334" t="s">
        <v>238</v>
      </c>
      <c r="B86" s="335" t="s">
        <v>239</v>
      </c>
      <c r="C86" s="336" t="s">
        <v>240</v>
      </c>
      <c r="D86" s="324">
        <f t="shared" si="5"/>
        <v>4</v>
      </c>
      <c r="E86" s="244">
        <f t="shared" si="6"/>
        <v>6</v>
      </c>
      <c r="F86" s="271"/>
      <c r="G86" s="85"/>
      <c r="H86" s="97"/>
      <c r="I86" s="85"/>
      <c r="J86" s="80"/>
      <c r="K86" s="271"/>
      <c r="L86" s="97"/>
      <c r="M86" s="97"/>
      <c r="N86" s="85"/>
      <c r="O86" s="80"/>
      <c r="P86" s="271"/>
      <c r="Q86" s="85"/>
      <c r="R86" s="97"/>
      <c r="S86" s="85"/>
      <c r="T86" s="80"/>
      <c r="U86" s="271"/>
      <c r="V86" s="97"/>
      <c r="W86" s="97"/>
      <c r="X86" s="85"/>
      <c r="Y86" s="80"/>
      <c r="Z86" s="271"/>
      <c r="AA86" s="97"/>
      <c r="AB86" s="97"/>
      <c r="AC86" s="85"/>
      <c r="AD86" s="80"/>
      <c r="AE86" s="271"/>
      <c r="AF86" s="85"/>
      <c r="AG86" s="97"/>
      <c r="AH86" s="85"/>
      <c r="AI86" s="80"/>
      <c r="AJ86" s="271">
        <v>4</v>
      </c>
      <c r="AK86" s="85">
        <v>0</v>
      </c>
      <c r="AL86" s="97">
        <v>0</v>
      </c>
      <c r="AM86" s="85" t="s">
        <v>27</v>
      </c>
      <c r="AN86" s="80">
        <v>6</v>
      </c>
      <c r="AO86" s="102" t="s">
        <v>235</v>
      </c>
      <c r="AP86" s="684" t="s">
        <v>237</v>
      </c>
      <c r="AQ86" s="362"/>
      <c r="AR86" s="363"/>
      <c r="AS86" s="335" t="s">
        <v>374</v>
      </c>
      <c r="AT86" s="599" t="s">
        <v>240</v>
      </c>
      <c r="AU86" s="7"/>
      <c r="AW86" s="8"/>
      <c r="AX86" s="145"/>
    </row>
    <row r="87" spans="1:50" ht="15.75">
      <c r="A87" s="334" t="s">
        <v>241</v>
      </c>
      <c r="B87" s="335" t="s">
        <v>242</v>
      </c>
      <c r="C87" s="737" t="s">
        <v>243</v>
      </c>
      <c r="D87" s="324">
        <f t="shared" si="5"/>
        <v>3</v>
      </c>
      <c r="E87" s="244">
        <f t="shared" si="6"/>
        <v>4</v>
      </c>
      <c r="F87" s="328"/>
      <c r="G87" s="115"/>
      <c r="H87" s="116"/>
      <c r="I87" s="115"/>
      <c r="J87" s="329"/>
      <c r="K87" s="328"/>
      <c r="L87" s="116"/>
      <c r="M87" s="116"/>
      <c r="N87" s="115"/>
      <c r="O87" s="329"/>
      <c r="P87" s="328"/>
      <c r="Q87" s="115"/>
      <c r="R87" s="116"/>
      <c r="S87" s="115"/>
      <c r="T87" s="329"/>
      <c r="U87" s="328"/>
      <c r="V87" s="116"/>
      <c r="W87" s="116"/>
      <c r="X87" s="115"/>
      <c r="Y87" s="329"/>
      <c r="Z87" s="328"/>
      <c r="AA87" s="116"/>
      <c r="AB87" s="116"/>
      <c r="AC87" s="115"/>
      <c r="AD87" s="329"/>
      <c r="AE87" s="271"/>
      <c r="AF87" s="97"/>
      <c r="AG87" s="97"/>
      <c r="AH87" s="85"/>
      <c r="AI87" s="80"/>
      <c r="AJ87" s="364">
        <v>0</v>
      </c>
      <c r="AK87" s="365">
        <v>0</v>
      </c>
      <c r="AL87" s="366">
        <v>3</v>
      </c>
      <c r="AM87" s="365" t="s">
        <v>40</v>
      </c>
      <c r="AN87" s="367">
        <v>4</v>
      </c>
      <c r="AO87" s="102" t="s">
        <v>232</v>
      </c>
      <c r="AP87" s="684" t="s">
        <v>418</v>
      </c>
      <c r="AQ87" s="362"/>
      <c r="AR87" s="339"/>
      <c r="AS87" s="357" t="s">
        <v>370</v>
      </c>
      <c r="AT87" s="598" t="s">
        <v>378</v>
      </c>
      <c r="AU87" s="7"/>
      <c r="AW87" s="8"/>
      <c r="AX87" s="145"/>
    </row>
    <row r="88" spans="1:50" ht="19.5" customHeight="1">
      <c r="A88" s="334" t="s">
        <v>244</v>
      </c>
      <c r="B88" s="349" t="s">
        <v>245</v>
      </c>
      <c r="C88" s="737" t="s">
        <v>227</v>
      </c>
      <c r="D88" s="324">
        <f t="shared" si="5"/>
        <v>2</v>
      </c>
      <c r="E88" s="244">
        <f t="shared" si="6"/>
        <v>4</v>
      </c>
      <c r="F88" s="328"/>
      <c r="G88" s="115"/>
      <c r="H88" s="116"/>
      <c r="I88" s="115"/>
      <c r="J88" s="329"/>
      <c r="K88" s="328"/>
      <c r="L88" s="116"/>
      <c r="M88" s="116"/>
      <c r="N88" s="115"/>
      <c r="O88" s="329"/>
      <c r="P88" s="328"/>
      <c r="Q88" s="115"/>
      <c r="R88" s="116"/>
      <c r="S88" s="115"/>
      <c r="T88" s="329"/>
      <c r="U88" s="328"/>
      <c r="V88" s="116"/>
      <c r="W88" s="116"/>
      <c r="X88" s="115"/>
      <c r="Y88" s="329"/>
      <c r="Z88" s="731">
        <v>0</v>
      </c>
      <c r="AA88" s="732">
        <v>0</v>
      </c>
      <c r="AB88" s="732">
        <v>2</v>
      </c>
      <c r="AC88" s="733" t="s">
        <v>40</v>
      </c>
      <c r="AD88" s="734">
        <v>4</v>
      </c>
      <c r="AE88" s="271"/>
      <c r="AF88" s="97"/>
      <c r="AG88" s="97"/>
      <c r="AH88" s="85"/>
      <c r="AI88" s="80"/>
      <c r="AJ88" s="271"/>
      <c r="AK88" s="85"/>
      <c r="AL88" s="97"/>
      <c r="AM88" s="85"/>
      <c r="AN88" s="80"/>
      <c r="AO88" s="102" t="s">
        <v>232</v>
      </c>
      <c r="AP88" s="684" t="s">
        <v>419</v>
      </c>
      <c r="AQ88" s="338"/>
      <c r="AR88" s="339"/>
      <c r="AS88" s="335" t="s">
        <v>372</v>
      </c>
      <c r="AT88" s="599" t="s">
        <v>373</v>
      </c>
      <c r="AU88" s="7"/>
      <c r="AW88" s="8"/>
      <c r="AX88" s="145"/>
    </row>
    <row r="89" spans="1:50" ht="19.5" customHeight="1">
      <c r="A89" s="350" t="s">
        <v>246</v>
      </c>
      <c r="B89" s="351" t="s">
        <v>247</v>
      </c>
      <c r="C89" s="738" t="s">
        <v>230</v>
      </c>
      <c r="D89" s="324">
        <f t="shared" si="5"/>
        <v>2</v>
      </c>
      <c r="E89" s="244">
        <f t="shared" si="6"/>
        <v>4</v>
      </c>
      <c r="F89" s="271"/>
      <c r="G89" s="85"/>
      <c r="H89" s="97"/>
      <c r="I89" s="85"/>
      <c r="J89" s="80"/>
      <c r="K89" s="271"/>
      <c r="L89" s="97"/>
      <c r="M89" s="97"/>
      <c r="N89" s="85"/>
      <c r="O89" s="80"/>
      <c r="P89" s="271"/>
      <c r="Q89" s="85"/>
      <c r="R89" s="97"/>
      <c r="S89" s="85"/>
      <c r="T89" s="80"/>
      <c r="U89" s="271"/>
      <c r="V89" s="97"/>
      <c r="W89" s="97"/>
      <c r="X89" s="85"/>
      <c r="Y89" s="80"/>
      <c r="Z89" s="352"/>
      <c r="AA89" s="154"/>
      <c r="AB89" s="154"/>
      <c r="AC89" s="138"/>
      <c r="AD89" s="132"/>
      <c r="AE89" s="353">
        <v>0</v>
      </c>
      <c r="AF89" s="344">
        <v>0</v>
      </c>
      <c r="AG89" s="345">
        <v>2</v>
      </c>
      <c r="AH89" s="344" t="s">
        <v>40</v>
      </c>
      <c r="AI89" s="346">
        <v>4</v>
      </c>
      <c r="AJ89" s="133"/>
      <c r="AK89" s="138"/>
      <c r="AL89" s="154"/>
      <c r="AM89" s="131"/>
      <c r="AN89" s="132"/>
      <c r="AO89" s="617" t="s">
        <v>235</v>
      </c>
      <c r="AP89" s="684" t="s">
        <v>237</v>
      </c>
      <c r="AQ89" s="347"/>
      <c r="AR89" s="348"/>
      <c r="AS89" s="600" t="s">
        <v>375</v>
      </c>
      <c r="AT89" s="601" t="s">
        <v>376</v>
      </c>
      <c r="AU89" s="7"/>
      <c r="AW89" s="8"/>
      <c r="AX89" s="145"/>
    </row>
    <row r="90" spans="1:50" ht="12.75" customHeight="1">
      <c r="A90" s="55"/>
      <c r="B90" s="774" t="s">
        <v>248</v>
      </c>
      <c r="C90" s="775"/>
      <c r="D90" s="233">
        <f>SUM(D91:D93)</f>
        <v>6</v>
      </c>
      <c r="E90" s="236">
        <f>SUM(E91:E93)</f>
        <v>10</v>
      </c>
      <c r="F90" s="233">
        <f>SUM(F91:F93)</f>
        <v>2</v>
      </c>
      <c r="G90" s="234">
        <f>SUM(G91:G93)</f>
        <v>0</v>
      </c>
      <c r="H90" s="234">
        <f>SUM(H91:H93)</f>
        <v>0</v>
      </c>
      <c r="I90" s="234"/>
      <c r="J90" s="236">
        <f>SUM(J91:J93)</f>
        <v>3</v>
      </c>
      <c r="K90" s="233">
        <f>SUM(K91:K93)</f>
        <v>0</v>
      </c>
      <c r="L90" s="234">
        <f>SUM(L91:L93)</f>
        <v>0</v>
      </c>
      <c r="M90" s="234">
        <f>SUM(M91:M93)</f>
        <v>0</v>
      </c>
      <c r="N90" s="234"/>
      <c r="O90" s="236">
        <f>SUM(O91:O93)</f>
        <v>0</v>
      </c>
      <c r="P90" s="233">
        <f>SUM(P91:P93)</f>
        <v>0</v>
      </c>
      <c r="Q90" s="234">
        <f>SUM(Q91:Q93)</f>
        <v>0</v>
      </c>
      <c r="R90" s="234">
        <f>SUM(R91:R93)</f>
        <v>0</v>
      </c>
      <c r="S90" s="234"/>
      <c r="T90" s="236">
        <f>SUM(T91:T93)</f>
        <v>0</v>
      </c>
      <c r="U90" s="233">
        <f>SUM(U91:U93)</f>
        <v>0</v>
      </c>
      <c r="V90" s="234">
        <f>SUM(V91:V93)</f>
        <v>0</v>
      </c>
      <c r="W90" s="234">
        <f>SUM(W91:W93)</f>
        <v>0</v>
      </c>
      <c r="X90" s="234"/>
      <c r="Y90" s="236">
        <f>SUM(Y91:Y93)</f>
        <v>0</v>
      </c>
      <c r="Z90" s="233">
        <f>SUM(Z91:Z93)</f>
        <v>0</v>
      </c>
      <c r="AA90" s="234">
        <f>SUM(AA91:AA93)</f>
        <v>0</v>
      </c>
      <c r="AB90" s="234">
        <f>SUM(AC91:AC93)</f>
        <v>0</v>
      </c>
      <c r="AC90" s="234"/>
      <c r="AD90" s="236">
        <f>SUM(AD91:AD93)</f>
        <v>0</v>
      </c>
      <c r="AE90" s="233">
        <f>SUM(AE91:AE93)</f>
        <v>2</v>
      </c>
      <c r="AF90" s="234">
        <f>SUM(AF91:AF93)</f>
        <v>0</v>
      </c>
      <c r="AG90" s="234">
        <f>SUM(AG91:AG93)</f>
        <v>0</v>
      </c>
      <c r="AH90" s="234"/>
      <c r="AI90" s="236">
        <f>SUM(AI91:AI93)</f>
        <v>3</v>
      </c>
      <c r="AJ90" s="233">
        <f>SUM(AJ91:AJ93)</f>
        <v>2</v>
      </c>
      <c r="AK90" s="234">
        <f>SUM(AK91:AK93)</f>
        <v>0</v>
      </c>
      <c r="AL90" s="234">
        <f>SUM(AL91:AL93)</f>
        <v>0</v>
      </c>
      <c r="AM90" s="234"/>
      <c r="AN90" s="236">
        <f>SUM(AN91:AN93)</f>
        <v>4</v>
      </c>
      <c r="AO90" s="776"/>
      <c r="AP90" s="777"/>
      <c r="AQ90" s="777"/>
      <c r="AR90" s="778"/>
      <c r="AS90" s="333"/>
      <c r="AT90" s="333"/>
      <c r="AU90" s="240"/>
      <c r="AW90" s="8"/>
      <c r="AX90" s="145"/>
    </row>
    <row r="91" spans="1:47" ht="17.25" customHeight="1">
      <c r="A91" s="368" t="s">
        <v>249</v>
      </c>
      <c r="B91" s="369"/>
      <c r="C91" s="370" t="s">
        <v>250</v>
      </c>
      <c r="D91" s="71">
        <f>SUM(F91,G91,H91,K91,L91,M91,P91,Q91,R91,U91,V91,W91,Z91,AA91,AB91,AE91,AF91,AG91,AJ91,AK91,AL91)</f>
        <v>2</v>
      </c>
      <c r="E91" s="72">
        <f>SUM(J91,O91,T91,Y91,AD91,AI91,AN91)</f>
        <v>3</v>
      </c>
      <c r="F91" s="371">
        <v>2</v>
      </c>
      <c r="G91" s="77">
        <v>0</v>
      </c>
      <c r="H91" s="326">
        <v>0</v>
      </c>
      <c r="I91" s="77" t="s">
        <v>40</v>
      </c>
      <c r="J91" s="372">
        <v>3</v>
      </c>
      <c r="K91" s="371"/>
      <c r="L91" s="77"/>
      <c r="M91" s="326"/>
      <c r="N91" s="77"/>
      <c r="O91" s="372"/>
      <c r="P91" s="371"/>
      <c r="Q91" s="77"/>
      <c r="R91" s="326"/>
      <c r="S91" s="77"/>
      <c r="T91" s="372"/>
      <c r="U91" s="371"/>
      <c r="V91" s="77"/>
      <c r="W91" s="326"/>
      <c r="X91" s="77"/>
      <c r="Y91" s="372"/>
      <c r="Z91" s="371"/>
      <c r="AA91" s="77"/>
      <c r="AB91" s="326"/>
      <c r="AC91" s="77"/>
      <c r="AD91" s="372"/>
      <c r="AE91" s="371"/>
      <c r="AF91" s="77"/>
      <c r="AG91" s="326"/>
      <c r="AH91" s="77"/>
      <c r="AI91" s="372"/>
      <c r="AJ91" s="371"/>
      <c r="AK91" s="77"/>
      <c r="AL91" s="326"/>
      <c r="AM91" s="77"/>
      <c r="AN91" s="372"/>
      <c r="AO91" s="373"/>
      <c r="AP91" s="374"/>
      <c r="AQ91" s="375"/>
      <c r="AR91" s="376"/>
      <c r="AS91" s="333"/>
      <c r="AT91" s="333"/>
      <c r="AU91" s="240"/>
    </row>
    <row r="92" spans="1:47" ht="16.5" customHeight="1">
      <c r="A92" s="377" t="s">
        <v>251</v>
      </c>
      <c r="B92" s="127"/>
      <c r="C92" s="378" t="s">
        <v>252</v>
      </c>
      <c r="D92" s="71">
        <f>SUM(F92,G92,H92,K92,L92,M92,P92,Q92,R92,U92,V92,W92,Z92,AA92,AC92,AE92,AF92,AG92,AJ92,AK92,AL92)</f>
        <v>2</v>
      </c>
      <c r="E92" s="72">
        <f>SUM(J92,O92,T92,Y92,AD92,AI92,AN92)</f>
        <v>3</v>
      </c>
      <c r="F92" s="81"/>
      <c r="G92" s="85"/>
      <c r="H92" s="97"/>
      <c r="I92" s="85"/>
      <c r="J92" s="98"/>
      <c r="K92" s="81"/>
      <c r="L92" s="85"/>
      <c r="M92" s="97"/>
      <c r="N92" s="85"/>
      <c r="O92" s="98"/>
      <c r="P92" s="81"/>
      <c r="Q92" s="85"/>
      <c r="R92" s="97"/>
      <c r="S92" s="85"/>
      <c r="T92" s="98"/>
      <c r="U92" s="81"/>
      <c r="V92" s="85"/>
      <c r="W92" s="97"/>
      <c r="X92" s="85"/>
      <c r="Y92" s="98"/>
      <c r="Z92" s="81"/>
      <c r="AA92" s="85"/>
      <c r="AB92" s="97"/>
      <c r="AC92" s="85"/>
      <c r="AD92" s="98"/>
      <c r="AE92" s="81">
        <v>2</v>
      </c>
      <c r="AF92" s="85">
        <v>0</v>
      </c>
      <c r="AG92" s="97">
        <v>0</v>
      </c>
      <c r="AH92" s="85" t="s">
        <v>40</v>
      </c>
      <c r="AI92" s="98">
        <v>3</v>
      </c>
      <c r="AJ92" s="81"/>
      <c r="AK92" s="85"/>
      <c r="AL92" s="97"/>
      <c r="AM92" s="85"/>
      <c r="AN92" s="98"/>
      <c r="AO92" s="380"/>
      <c r="AP92" s="381"/>
      <c r="AQ92" s="382"/>
      <c r="AR92" s="383"/>
      <c r="AS92" s="333"/>
      <c r="AT92" s="333"/>
      <c r="AU92" s="240"/>
    </row>
    <row r="93" spans="1:47" ht="15" customHeight="1">
      <c r="A93" s="377" t="s">
        <v>253</v>
      </c>
      <c r="B93" s="384"/>
      <c r="C93" s="385" t="s">
        <v>254</v>
      </c>
      <c r="D93" s="71">
        <f>SUM(F93,G93,H93,K93,L93,M93,P93,Q93,R93,U93,V93,W93,Z93,AA93,AC93,AE93,AF93,AG93,AJ93,AK93,AL93)</f>
        <v>2</v>
      </c>
      <c r="E93" s="72">
        <v>4</v>
      </c>
      <c r="F93" s="81"/>
      <c r="G93" s="85"/>
      <c r="H93" s="97"/>
      <c r="I93" s="85"/>
      <c r="J93" s="98"/>
      <c r="K93" s="81"/>
      <c r="L93" s="85"/>
      <c r="M93" s="97"/>
      <c r="N93" s="85"/>
      <c r="O93" s="98"/>
      <c r="P93" s="81"/>
      <c r="Q93" s="85"/>
      <c r="R93" s="97"/>
      <c r="S93" s="85"/>
      <c r="T93" s="98"/>
      <c r="U93" s="81"/>
      <c r="V93" s="85"/>
      <c r="W93" s="97"/>
      <c r="X93" s="85"/>
      <c r="Y93" s="98"/>
      <c r="Z93" s="81"/>
      <c r="AA93" s="85"/>
      <c r="AB93" s="97"/>
      <c r="AC93" s="85"/>
      <c r="AD93" s="98"/>
      <c r="AE93" s="81"/>
      <c r="AF93" s="85"/>
      <c r="AG93" s="97"/>
      <c r="AH93" s="85"/>
      <c r="AI93" s="98"/>
      <c r="AJ93" s="81">
        <v>2</v>
      </c>
      <c r="AK93" s="85">
        <v>0</v>
      </c>
      <c r="AL93" s="97">
        <v>0</v>
      </c>
      <c r="AM93" s="85" t="s">
        <v>40</v>
      </c>
      <c r="AN93" s="79">
        <v>4</v>
      </c>
      <c r="AO93" s="386"/>
      <c r="AP93" s="387"/>
      <c r="AQ93" s="388"/>
      <c r="AR93" s="389"/>
      <c r="AS93" s="606"/>
      <c r="AT93" s="606"/>
      <c r="AU93" s="240"/>
    </row>
    <row r="94" spans="1:47" ht="6" customHeight="1">
      <c r="A94" s="390"/>
      <c r="B94" s="391"/>
      <c r="C94" s="309"/>
      <c r="D94" s="233"/>
      <c r="E94" s="392"/>
      <c r="F94" s="355"/>
      <c r="G94" s="354"/>
      <c r="H94" s="354"/>
      <c r="I94" s="234"/>
      <c r="J94" s="236"/>
      <c r="K94" s="355"/>
      <c r="L94" s="354"/>
      <c r="M94" s="354"/>
      <c r="N94" s="234"/>
      <c r="O94" s="236"/>
      <c r="P94" s="355"/>
      <c r="Q94" s="356"/>
      <c r="R94" s="354"/>
      <c r="S94" s="234"/>
      <c r="T94" s="236"/>
      <c r="U94" s="233"/>
      <c r="V94" s="234"/>
      <c r="W94" s="354"/>
      <c r="X94" s="234"/>
      <c r="Y94" s="236"/>
      <c r="Z94" s="393"/>
      <c r="AA94" s="393"/>
      <c r="AB94" s="393"/>
      <c r="AC94" s="356"/>
      <c r="AD94" s="235"/>
      <c r="AE94" s="233"/>
      <c r="AF94" s="234"/>
      <c r="AG94" s="354"/>
      <c r="AH94" s="234"/>
      <c r="AI94" s="236"/>
      <c r="AJ94" s="355"/>
      <c r="AK94" s="354"/>
      <c r="AL94" s="354"/>
      <c r="AM94" s="234"/>
      <c r="AN94" s="236"/>
      <c r="AO94" s="319"/>
      <c r="AP94" s="394"/>
      <c r="AQ94" s="395"/>
      <c r="AR94" s="396"/>
      <c r="AS94" s="267"/>
      <c r="AT94" s="267"/>
      <c r="AU94" s="240"/>
    </row>
    <row r="95" spans="1:47" ht="19.5" customHeight="1" thickBot="1">
      <c r="A95" s="397" t="s">
        <v>255</v>
      </c>
      <c r="B95" s="398" t="s">
        <v>256</v>
      </c>
      <c r="C95" s="399" t="s">
        <v>257</v>
      </c>
      <c r="D95" s="400">
        <v>7</v>
      </c>
      <c r="E95" s="401">
        <v>15</v>
      </c>
      <c r="F95" s="402"/>
      <c r="G95" s="403"/>
      <c r="H95" s="404"/>
      <c r="I95" s="403"/>
      <c r="J95" s="405"/>
      <c r="K95" s="402"/>
      <c r="L95" s="403"/>
      <c r="M95" s="404"/>
      <c r="N95" s="403"/>
      <c r="O95" s="405"/>
      <c r="P95" s="402"/>
      <c r="Q95" s="406"/>
      <c r="R95" s="403"/>
      <c r="S95" s="403"/>
      <c r="T95" s="405"/>
      <c r="U95" s="407"/>
      <c r="V95" s="403"/>
      <c r="W95" s="404"/>
      <c r="X95" s="403"/>
      <c r="Y95" s="405"/>
      <c r="Z95" s="407"/>
      <c r="AA95" s="403"/>
      <c r="AB95" s="404"/>
      <c r="AC95" s="403"/>
      <c r="AD95" s="405"/>
      <c r="AE95" s="407"/>
      <c r="AF95" s="403"/>
      <c r="AG95" s="404"/>
      <c r="AH95" s="403"/>
      <c r="AI95" s="405"/>
      <c r="AJ95" s="402">
        <v>0</v>
      </c>
      <c r="AK95" s="403">
        <v>0</v>
      </c>
      <c r="AL95" s="404">
        <v>7</v>
      </c>
      <c r="AM95" s="403" t="s">
        <v>258</v>
      </c>
      <c r="AN95" s="405">
        <v>15</v>
      </c>
      <c r="AO95" s="408"/>
      <c r="AP95" s="409" t="s">
        <v>230</v>
      </c>
      <c r="AQ95" s="410"/>
      <c r="AR95" s="411"/>
      <c r="AS95" s="267"/>
      <c r="AT95" s="267"/>
      <c r="AU95" s="240"/>
    </row>
    <row r="96" spans="1:49" ht="18" customHeight="1" thickBot="1">
      <c r="A96" s="219"/>
      <c r="B96" s="412"/>
      <c r="C96" s="413" t="s">
        <v>259</v>
      </c>
      <c r="D96" s="414">
        <f>SUM(D10+D23+D31+D67+D90+D75+D95)</f>
        <v>69</v>
      </c>
      <c r="E96" s="414">
        <f>SUM(E10+E23+E31+E67+E90+E75+E95)</f>
        <v>95</v>
      </c>
      <c r="F96" s="415">
        <f>SUM(F10+F23+F31+F67+F90)+F75</f>
        <v>2</v>
      </c>
      <c r="G96" s="414">
        <f>SUM(G10+G23+G31+G67+G90)+G75</f>
        <v>0</v>
      </c>
      <c r="H96" s="414">
        <f>SUM(H10+H23+H31+H67+H90)+H75</f>
        <v>0</v>
      </c>
      <c r="I96" s="414"/>
      <c r="J96" s="416">
        <f>SUM(J10+J23+J31+J67+J90)+J75</f>
        <v>3</v>
      </c>
      <c r="K96" s="415">
        <f>SUM(K10+K23+K31+K67+K90)+K75</f>
        <v>5</v>
      </c>
      <c r="L96" s="414">
        <f>SUM(L10+L23+L31+L67+L90)+L75</f>
        <v>3</v>
      </c>
      <c r="M96" s="414">
        <f>SUM(M10+M23+M31+M67+M90)+M75</f>
        <v>0</v>
      </c>
      <c r="N96" s="414"/>
      <c r="O96" s="416">
        <f>SUM(O10+O23+O31+O67+O90)+O75</f>
        <v>9</v>
      </c>
      <c r="P96" s="415">
        <f>SUM(P10+P23+P31+P67+P90)+P75</f>
        <v>0</v>
      </c>
      <c r="Q96" s="414">
        <f>SUM(Q10+Q23+Q31+Q67+Q90)+Q75</f>
        <v>0</v>
      </c>
      <c r="R96" s="414">
        <f>SUM(R10+R23+R31+R67+R90)+R75</f>
        <v>0</v>
      </c>
      <c r="S96" s="414"/>
      <c r="T96" s="416">
        <f>SUM(T10+T23+T31+T67+T90)+T75</f>
        <v>0</v>
      </c>
      <c r="U96" s="415">
        <f>SUM(U10+U23+U31+U67+U90)+U75</f>
        <v>9</v>
      </c>
      <c r="V96" s="414">
        <f>SUM(V10+V23+V31+V67+V90)+V75</f>
        <v>0</v>
      </c>
      <c r="W96" s="414">
        <f>SUM(W10+W23+W31+W67+W90)+W75</f>
        <v>4</v>
      </c>
      <c r="X96" s="414"/>
      <c r="Y96" s="416">
        <f>SUM(Y10+Y23+Y31+Y67+Y90)+Y75</f>
        <v>16</v>
      </c>
      <c r="Z96" s="415">
        <f>SUM(Z10+Z23+Z31+Z67+Z90)+Z75</f>
        <v>11</v>
      </c>
      <c r="AA96" s="414">
        <f>SUM(AA10+AA23+AA31+AA67+AA90)+AA75</f>
        <v>0</v>
      </c>
      <c r="AB96" s="414">
        <f>SUM(AB10+AB23+AB31+AB67+AB90)+AB75</f>
        <v>7</v>
      </c>
      <c r="AC96" s="414"/>
      <c r="AD96" s="416">
        <f>SUM(AD10+AD23+AD31+AD67+AD90)+AD75</f>
        <v>23</v>
      </c>
      <c r="AE96" s="415">
        <f>SUM(AE10+AE23+AE31+AE67+AE90)+AE75</f>
        <v>6</v>
      </c>
      <c r="AF96" s="414">
        <f>SUM(AF10+AF23+AF31+AF67+AF90)+AF75</f>
        <v>0</v>
      </c>
      <c r="AG96" s="414">
        <f>SUM(AG10+AG23+AG31+AG67+AG90)+AG75</f>
        <v>5</v>
      </c>
      <c r="AH96" s="414"/>
      <c r="AI96" s="416">
        <f>SUM(AI10+AI23+AI31+AI67+AI90)+AI75</f>
        <v>15</v>
      </c>
      <c r="AJ96" s="415">
        <f>SUM(AJ10+AJ23+AJ31+AJ67+AJ90)+AJ75+AJ95</f>
        <v>8</v>
      </c>
      <c r="AK96" s="414">
        <f>SUM(AK10+AK23+AK31+AK67+AK90)+AK75+AK95</f>
        <v>0</v>
      </c>
      <c r="AL96" s="414">
        <f>SUM(AL10+AL23+AL31+AL67+AL90)+AL75+AL95</f>
        <v>9</v>
      </c>
      <c r="AM96" s="414"/>
      <c r="AN96" s="417">
        <f>SUM(AN10+AN23+AN31+AN67+AN90)+AN75+AN95</f>
        <v>29</v>
      </c>
      <c r="AO96" s="418"/>
      <c r="AP96" s="201"/>
      <c r="AQ96" s="419"/>
      <c r="AR96" s="201"/>
      <c r="AS96" s="267"/>
      <c r="AT96" s="267"/>
      <c r="AV96" s="420"/>
      <c r="AW96" s="421"/>
    </row>
    <row r="97" spans="1:51" ht="19.5" customHeight="1">
      <c r="A97" s="419"/>
      <c r="B97" s="422"/>
      <c r="C97" s="423" t="s">
        <v>260</v>
      </c>
      <c r="D97" s="424"/>
      <c r="E97" s="425"/>
      <c r="F97" s="424">
        <f>SUM(F96,G96,H96)</f>
        <v>2</v>
      </c>
      <c r="G97" s="426"/>
      <c r="H97" s="426"/>
      <c r="I97" s="426"/>
      <c r="J97" s="427"/>
      <c r="K97" s="424">
        <f>SUM(K96,L96,M96)</f>
        <v>8</v>
      </c>
      <c r="L97" s="426"/>
      <c r="M97" s="426"/>
      <c r="N97" s="426"/>
      <c r="O97" s="427"/>
      <c r="P97" s="424">
        <f>SUM(P96,Q96,R96)</f>
        <v>0</v>
      </c>
      <c r="Q97" s="426"/>
      <c r="R97" s="426"/>
      <c r="S97" s="426"/>
      <c r="T97" s="427"/>
      <c r="U97" s="424">
        <f>SUM(U96,V96,W96)</f>
        <v>13</v>
      </c>
      <c r="V97" s="426"/>
      <c r="W97" s="426"/>
      <c r="X97" s="426"/>
      <c r="Y97" s="427"/>
      <c r="Z97" s="424">
        <v>24</v>
      </c>
      <c r="AA97" s="426"/>
      <c r="AB97" s="426"/>
      <c r="AC97" s="426"/>
      <c r="AD97" s="427"/>
      <c r="AE97" s="424">
        <f>SUM(AE96,AF96,AG96)</f>
        <v>11</v>
      </c>
      <c r="AF97" s="426"/>
      <c r="AG97" s="426"/>
      <c r="AH97" s="426"/>
      <c r="AI97" s="427"/>
      <c r="AJ97" s="424">
        <f>SUM(AJ96,AK96,AL96)</f>
        <v>17</v>
      </c>
      <c r="AK97" s="426"/>
      <c r="AL97" s="426"/>
      <c r="AM97" s="426"/>
      <c r="AN97" s="427"/>
      <c r="AO97" s="428"/>
      <c r="AP97" s="201"/>
      <c r="AQ97" s="419"/>
      <c r="AR97" s="201"/>
      <c r="AS97" s="267"/>
      <c r="AT97" s="267"/>
      <c r="AX97" s="429"/>
      <c r="AY97" s="429"/>
    </row>
    <row r="98" spans="1:50" ht="19.5" customHeight="1">
      <c r="A98" s="419"/>
      <c r="B98" s="422"/>
      <c r="C98" s="430" t="s">
        <v>261</v>
      </c>
      <c r="D98" s="271"/>
      <c r="E98" s="98"/>
      <c r="F98" s="271"/>
      <c r="G98" s="85"/>
      <c r="H98" s="85"/>
      <c r="I98" s="85">
        <f>COUNTIF(I11:I82,"v")</f>
        <v>4</v>
      </c>
      <c r="J98" s="80"/>
      <c r="K98" s="271"/>
      <c r="L98" s="85"/>
      <c r="M98" s="85"/>
      <c r="N98" s="85">
        <f>COUNTIF(N11:N82,"v")</f>
        <v>4</v>
      </c>
      <c r="O98" s="80"/>
      <c r="P98" s="271"/>
      <c r="Q98" s="85"/>
      <c r="R98" s="85"/>
      <c r="S98" s="85">
        <f>COUNTIF(S11:S82,"v")</f>
        <v>5</v>
      </c>
      <c r="T98" s="80"/>
      <c r="U98" s="271"/>
      <c r="V98" s="85"/>
      <c r="W98" s="85"/>
      <c r="X98" s="85">
        <f>COUNTIF(X11:X82,"v")</f>
        <v>4</v>
      </c>
      <c r="Y98" s="80"/>
      <c r="Z98" s="271"/>
      <c r="AA98" s="85"/>
      <c r="AB98" s="85"/>
      <c r="AC98" s="85">
        <f>COUNTIF(AC11:AC82,"v")</f>
        <v>5</v>
      </c>
      <c r="AD98" s="80"/>
      <c r="AE98" s="271"/>
      <c r="AF98" s="85"/>
      <c r="AG98" s="85"/>
      <c r="AH98" s="85">
        <f>COUNTIF(AH11:AH82,"v")</f>
        <v>3</v>
      </c>
      <c r="AI98" s="80"/>
      <c r="AJ98" s="271"/>
      <c r="AK98" s="85"/>
      <c r="AL98" s="85"/>
      <c r="AM98" s="85">
        <f>COUNTIF(AM11:AM82,"v")</f>
        <v>1</v>
      </c>
      <c r="AN98" s="80"/>
      <c r="AO98" s="431"/>
      <c r="AP98" s="201"/>
      <c r="AQ98" s="419"/>
      <c r="AR98" s="201"/>
      <c r="AS98" s="267"/>
      <c r="AT98" s="267"/>
      <c r="AW98" s="429"/>
      <c r="AX98" s="429"/>
    </row>
    <row r="99" spans="1:50" ht="19.5" customHeight="1">
      <c r="A99" s="419"/>
      <c r="B99" s="422"/>
      <c r="C99" s="432" t="s">
        <v>262</v>
      </c>
      <c r="D99" s="342"/>
      <c r="E99" s="433"/>
      <c r="F99" s="342"/>
      <c r="G99" s="144"/>
      <c r="H99" s="144"/>
      <c r="I99" s="144">
        <f>COUNTIF(I11:I96,"é")</f>
        <v>3</v>
      </c>
      <c r="J99" s="137"/>
      <c r="K99" s="342"/>
      <c r="L99" s="144"/>
      <c r="M99" s="144"/>
      <c r="N99" s="144">
        <f>COUNTIF(N11:N96,"é")</f>
        <v>7</v>
      </c>
      <c r="O99" s="137"/>
      <c r="P99" s="342"/>
      <c r="Q99" s="144"/>
      <c r="R99" s="144"/>
      <c r="S99" s="144">
        <f>COUNTIF(S11:S96,"é")</f>
        <v>7</v>
      </c>
      <c r="T99" s="137"/>
      <c r="U99" s="342"/>
      <c r="V99" s="144"/>
      <c r="W99" s="144"/>
      <c r="X99" s="144">
        <f>COUNTIF(X11:X96,"é")</f>
        <v>8</v>
      </c>
      <c r="Y99" s="137"/>
      <c r="Z99" s="342"/>
      <c r="AA99" s="144"/>
      <c r="AB99" s="144"/>
      <c r="AC99" s="144">
        <f>COUNTIF(AC11:AC96,"é")</f>
        <v>4</v>
      </c>
      <c r="AD99" s="137"/>
      <c r="AE99" s="342"/>
      <c r="AF99" s="144"/>
      <c r="AG99" s="144"/>
      <c r="AH99" s="144">
        <f>COUNTIF(AH11:AH96,"é")</f>
        <v>5</v>
      </c>
      <c r="AI99" s="137"/>
      <c r="AJ99" s="342"/>
      <c r="AK99" s="144"/>
      <c r="AL99" s="144"/>
      <c r="AM99" s="144">
        <f>COUNTIF(AM11:AM96,"é")</f>
        <v>3</v>
      </c>
      <c r="AN99" s="137"/>
      <c r="AO99" s="431"/>
      <c r="AP99" s="201"/>
      <c r="AQ99" s="419"/>
      <c r="AR99" s="201"/>
      <c r="AS99" s="267"/>
      <c r="AT99" s="267"/>
      <c r="AW99" s="429"/>
      <c r="AX99" s="429"/>
    </row>
    <row r="100" spans="1:50" ht="19.5" customHeight="1" thickBot="1">
      <c r="A100" s="419"/>
      <c r="B100" s="434"/>
      <c r="C100" s="435" t="s">
        <v>263</v>
      </c>
      <c r="D100" s="436"/>
      <c r="E100" s="437"/>
      <c r="F100" s="436"/>
      <c r="G100" s="438"/>
      <c r="H100" s="438"/>
      <c r="I100" s="438">
        <f>COUNTIF(I95,"a")</f>
        <v>0</v>
      </c>
      <c r="J100" s="439"/>
      <c r="K100" s="436"/>
      <c r="L100" s="438"/>
      <c r="M100" s="438"/>
      <c r="N100" s="438">
        <f>COUNTIF(N95,"a")</f>
        <v>0</v>
      </c>
      <c r="O100" s="439"/>
      <c r="P100" s="436"/>
      <c r="Q100" s="438"/>
      <c r="R100" s="438"/>
      <c r="S100" s="438">
        <f>COUNTIF(S95,"a")</f>
        <v>0</v>
      </c>
      <c r="T100" s="439"/>
      <c r="U100" s="436"/>
      <c r="V100" s="438"/>
      <c r="W100" s="438"/>
      <c r="X100" s="438">
        <f>COUNTIF(X95,"a")</f>
        <v>0</v>
      </c>
      <c r="Y100" s="439"/>
      <c r="Z100" s="436"/>
      <c r="AA100" s="438"/>
      <c r="AB100" s="438"/>
      <c r="AC100" s="438">
        <f>COUNTIF(AC95,"a")</f>
        <v>0</v>
      </c>
      <c r="AD100" s="439"/>
      <c r="AE100" s="436"/>
      <c r="AF100" s="438"/>
      <c r="AG100" s="438"/>
      <c r="AH100" s="438">
        <f>COUNTIF(AH95,"a")</f>
        <v>0</v>
      </c>
      <c r="AI100" s="439"/>
      <c r="AJ100" s="436"/>
      <c r="AK100" s="438"/>
      <c r="AL100" s="438"/>
      <c r="AM100" s="438">
        <f>COUNTIF(AM95,"a")</f>
        <v>1</v>
      </c>
      <c r="AN100" s="439"/>
      <c r="AO100" s="440"/>
      <c r="AP100" s="201"/>
      <c r="AQ100" s="419"/>
      <c r="AR100" s="201"/>
      <c r="AS100" s="267"/>
      <c r="AT100" s="267"/>
      <c r="AW100" s="429"/>
      <c r="AX100" s="429"/>
    </row>
    <row r="101" spans="45:46" ht="15.75">
      <c r="AS101" s="267"/>
      <c r="AT101" s="267"/>
    </row>
    <row r="102" spans="3:46" ht="22.5" customHeight="1">
      <c r="C102" s="441" t="s">
        <v>264</v>
      </c>
      <c r="D102" s="442" t="s">
        <v>265</v>
      </c>
      <c r="E102" s="443"/>
      <c r="F102" s="443"/>
      <c r="G102" s="443"/>
      <c r="H102" s="443"/>
      <c r="I102" s="443"/>
      <c r="J102" s="444"/>
      <c r="K102" s="443"/>
      <c r="L102" s="443"/>
      <c r="M102" s="443"/>
      <c r="N102" s="443"/>
      <c r="O102" s="443"/>
      <c r="P102" s="333"/>
      <c r="Q102" s="333"/>
      <c r="R102" s="333"/>
      <c r="S102" s="333"/>
      <c r="T102" s="16"/>
      <c r="U102" s="16"/>
      <c r="AS102" s="267"/>
      <c r="AT102" s="267"/>
    </row>
    <row r="103" spans="3:46" ht="15.75">
      <c r="C103" s="441"/>
      <c r="D103" s="16" t="s">
        <v>266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AS103" s="267"/>
      <c r="AT103" s="267"/>
    </row>
    <row r="104" spans="3:46" ht="15.75">
      <c r="C104" s="441"/>
      <c r="AS104" s="213"/>
      <c r="AT104" s="213"/>
    </row>
    <row r="105" spans="3:46" ht="15.75">
      <c r="C105" s="441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AS105" s="213"/>
      <c r="AT105" s="213"/>
    </row>
    <row r="106" spans="41:67" ht="16.5" thickBot="1">
      <c r="AO106" s="213"/>
      <c r="AP106" s="213"/>
      <c r="AQ106" s="3"/>
      <c r="AR106" s="6"/>
      <c r="AS106" s="7"/>
      <c r="AT106" s="7"/>
      <c r="AU106" s="7"/>
      <c r="AV106" s="8"/>
      <c r="AW106" s="9"/>
      <c r="AZ106" s="7"/>
      <c r="BA106" s="3"/>
      <c r="BB106" s="3"/>
      <c r="BC106" s="3"/>
      <c r="BD106" s="3"/>
      <c r="BL106" s="4"/>
      <c r="BM106" s="4"/>
      <c r="BN106" s="4"/>
      <c r="BO106" s="4"/>
    </row>
    <row r="107" spans="1:54" s="215" customFormat="1" ht="15.75">
      <c r="A107" s="20"/>
      <c r="B107" s="21" t="s">
        <v>4</v>
      </c>
      <c r="C107" s="22" t="s">
        <v>5</v>
      </c>
      <c r="D107" s="23" t="s">
        <v>6</v>
      </c>
      <c r="E107" s="24" t="s">
        <v>7</v>
      </c>
      <c r="F107" s="445" t="s">
        <v>8</v>
      </c>
      <c r="G107" s="446"/>
      <c r="H107" s="446"/>
      <c r="I107" s="446"/>
      <c r="J107" s="446"/>
      <c r="K107" s="446"/>
      <c r="L107" s="446"/>
      <c r="M107" s="446"/>
      <c r="N107" s="446"/>
      <c r="O107" s="446"/>
      <c r="P107" s="446"/>
      <c r="Q107" s="446"/>
      <c r="R107" s="446"/>
      <c r="S107" s="446"/>
      <c r="T107" s="446"/>
      <c r="U107" s="446"/>
      <c r="V107" s="446"/>
      <c r="W107" s="446"/>
      <c r="X107" s="446"/>
      <c r="Y107" s="446"/>
      <c r="Z107" s="446"/>
      <c r="AA107" s="446"/>
      <c r="AB107" s="446"/>
      <c r="AC107" s="446"/>
      <c r="AD107" s="446"/>
      <c r="AE107" s="446"/>
      <c r="AF107" s="446"/>
      <c r="AG107" s="446"/>
      <c r="AH107" s="446"/>
      <c r="AI107" s="446"/>
      <c r="AJ107" s="25"/>
      <c r="AK107" s="25"/>
      <c r="AL107" s="25"/>
      <c r="AM107" s="26"/>
      <c r="AN107" s="27"/>
      <c r="AO107" s="47"/>
      <c r="AP107" s="201"/>
      <c r="AQ107" s="419"/>
      <c r="AR107" s="201"/>
      <c r="AS107" s="111"/>
      <c r="AT107" s="618"/>
      <c r="AU107" s="111"/>
      <c r="AV107" s="111"/>
      <c r="AW107" s="111"/>
      <c r="AX107" s="619"/>
      <c r="AY107" s="620"/>
      <c r="AZ107" s="111"/>
      <c r="BA107" s="111"/>
      <c r="BB107" s="111"/>
    </row>
    <row r="108" spans="1:54" s="215" customFormat="1" ht="16.5" thickBot="1">
      <c r="A108" s="220"/>
      <c r="B108" s="30"/>
      <c r="C108" s="31"/>
      <c r="D108" s="32" t="s">
        <v>10</v>
      </c>
      <c r="E108" s="32"/>
      <c r="F108" s="33"/>
      <c r="G108" s="34"/>
      <c r="H108" s="34" t="s">
        <v>11</v>
      </c>
      <c r="I108" s="34"/>
      <c r="J108" s="35"/>
      <c r="K108" s="34"/>
      <c r="L108" s="34"/>
      <c r="M108" s="34" t="s">
        <v>12</v>
      </c>
      <c r="N108" s="34"/>
      <c r="O108" s="35"/>
      <c r="P108" s="34"/>
      <c r="Q108" s="34"/>
      <c r="R108" s="36" t="s">
        <v>13</v>
      </c>
      <c r="S108" s="34"/>
      <c r="T108" s="35"/>
      <c r="U108" s="34"/>
      <c r="V108" s="34"/>
      <c r="W108" s="36" t="s">
        <v>14</v>
      </c>
      <c r="X108" s="34"/>
      <c r="Y108" s="35"/>
      <c r="Z108" s="34"/>
      <c r="AA108" s="34"/>
      <c r="AB108" s="36" t="s">
        <v>15</v>
      </c>
      <c r="AC108" s="34"/>
      <c r="AD108" s="35"/>
      <c r="AE108" s="33"/>
      <c r="AF108" s="34"/>
      <c r="AG108" s="34" t="s">
        <v>16</v>
      </c>
      <c r="AH108" s="34"/>
      <c r="AI108" s="37"/>
      <c r="AJ108" s="33"/>
      <c r="AK108" s="34"/>
      <c r="AL108" s="34" t="s">
        <v>17</v>
      </c>
      <c r="AM108" s="34"/>
      <c r="AN108" s="35"/>
      <c r="AO108" s="1"/>
      <c r="AP108" s="201"/>
      <c r="AQ108" s="419"/>
      <c r="AR108" s="201"/>
      <c r="AS108" s="111"/>
      <c r="AT108" s="618"/>
      <c r="AU108" s="111"/>
      <c r="AV108" s="111"/>
      <c r="AW108" s="111"/>
      <c r="AX108" s="619"/>
      <c r="AY108" s="621"/>
      <c r="AZ108" s="111"/>
      <c r="BA108" s="111"/>
      <c r="BB108" s="111"/>
    </row>
    <row r="109" spans="1:54" s="215" customFormat="1" ht="16.5" thickBot="1">
      <c r="A109" s="448"/>
      <c r="B109" s="449"/>
      <c r="C109" s="450"/>
      <c r="D109" s="451"/>
      <c r="E109" s="452"/>
      <c r="F109" s="453" t="s">
        <v>18</v>
      </c>
      <c r="G109" s="454" t="s">
        <v>19</v>
      </c>
      <c r="H109" s="454" t="s">
        <v>20</v>
      </c>
      <c r="I109" s="454" t="s">
        <v>21</v>
      </c>
      <c r="J109" s="455" t="s">
        <v>22</v>
      </c>
      <c r="K109" s="453" t="s">
        <v>18</v>
      </c>
      <c r="L109" s="454" t="s">
        <v>19</v>
      </c>
      <c r="M109" s="454" t="s">
        <v>20</v>
      </c>
      <c r="N109" s="454" t="s">
        <v>21</v>
      </c>
      <c r="O109" s="455" t="s">
        <v>22</v>
      </c>
      <c r="P109" s="453" t="s">
        <v>18</v>
      </c>
      <c r="Q109" s="454" t="s">
        <v>19</v>
      </c>
      <c r="R109" s="454" t="s">
        <v>20</v>
      </c>
      <c r="S109" s="454" t="s">
        <v>21</v>
      </c>
      <c r="T109" s="455" t="s">
        <v>22</v>
      </c>
      <c r="U109" s="453" t="s">
        <v>18</v>
      </c>
      <c r="V109" s="454" t="s">
        <v>19</v>
      </c>
      <c r="W109" s="454" t="s">
        <v>20</v>
      </c>
      <c r="X109" s="454" t="s">
        <v>21</v>
      </c>
      <c r="Y109" s="455" t="s">
        <v>22</v>
      </c>
      <c r="Z109" s="453" t="s">
        <v>18</v>
      </c>
      <c r="AA109" s="454" t="s">
        <v>19</v>
      </c>
      <c r="AB109" s="454" t="s">
        <v>20</v>
      </c>
      <c r="AC109" s="454" t="s">
        <v>21</v>
      </c>
      <c r="AD109" s="455" t="s">
        <v>22</v>
      </c>
      <c r="AE109" s="453" t="s">
        <v>18</v>
      </c>
      <c r="AF109" s="454" t="s">
        <v>19</v>
      </c>
      <c r="AG109" s="454" t="s">
        <v>20</v>
      </c>
      <c r="AH109" s="454" t="s">
        <v>21</v>
      </c>
      <c r="AI109" s="455" t="s">
        <v>22</v>
      </c>
      <c r="AJ109" s="453" t="s">
        <v>18</v>
      </c>
      <c r="AK109" s="454" t="s">
        <v>19</v>
      </c>
      <c r="AL109" s="454" t="s">
        <v>20</v>
      </c>
      <c r="AM109" s="454" t="s">
        <v>21</v>
      </c>
      <c r="AN109" s="455" t="s">
        <v>22</v>
      </c>
      <c r="AO109" s="440"/>
      <c r="AP109" s="53"/>
      <c r="AQ109" s="456"/>
      <c r="AR109" s="53"/>
      <c r="AS109" s="111"/>
      <c r="AT109" s="618"/>
      <c r="AU109" s="111"/>
      <c r="AV109" s="111"/>
      <c r="AW109" s="111"/>
      <c r="AX109" s="619"/>
      <c r="AY109" s="621"/>
      <c r="AZ109" s="111"/>
      <c r="BA109" s="111"/>
      <c r="BB109" s="111"/>
    </row>
    <row r="110" spans="1:67" ht="15.75">
      <c r="A110" s="377" t="s">
        <v>267</v>
      </c>
      <c r="B110" s="127" t="s">
        <v>268</v>
      </c>
      <c r="C110" s="378" t="s">
        <v>269</v>
      </c>
      <c r="D110" s="71">
        <v>2</v>
      </c>
      <c r="E110" s="72">
        <v>0</v>
      </c>
      <c r="F110" s="81"/>
      <c r="G110" s="85"/>
      <c r="H110" s="97"/>
      <c r="I110" s="85"/>
      <c r="J110" s="98"/>
      <c r="K110" s="81"/>
      <c r="L110" s="85">
        <v>2</v>
      </c>
      <c r="M110" s="97"/>
      <c r="N110" s="85" t="s">
        <v>40</v>
      </c>
      <c r="O110" s="98"/>
      <c r="P110" s="81"/>
      <c r="Q110" s="85"/>
      <c r="R110" s="97"/>
      <c r="S110" s="85"/>
      <c r="T110" s="98"/>
      <c r="U110" s="114"/>
      <c r="V110" s="115"/>
      <c r="W110" s="116"/>
      <c r="X110" s="115"/>
      <c r="Y110" s="379"/>
      <c r="Z110" s="114"/>
      <c r="AA110" s="115"/>
      <c r="AB110" s="116"/>
      <c r="AC110" s="115"/>
      <c r="AD110" s="379"/>
      <c r="AE110" s="81"/>
      <c r="AF110" s="85"/>
      <c r="AG110" s="97"/>
      <c r="AH110" s="85"/>
      <c r="AI110" s="98"/>
      <c r="AJ110" s="81"/>
      <c r="AK110" s="85"/>
      <c r="AL110" s="97"/>
      <c r="AM110" s="85"/>
      <c r="AN110" s="98"/>
      <c r="AP110" s="201"/>
      <c r="AQ110" s="419"/>
      <c r="AR110" s="201"/>
      <c r="AS110" s="4"/>
      <c r="AT110" s="618"/>
      <c r="AU110" s="111"/>
      <c r="AV110" s="111"/>
      <c r="AW110" s="111"/>
      <c r="AX110" s="619"/>
      <c r="AY110" s="620"/>
      <c r="AZ110" s="111"/>
      <c r="BA110" s="111"/>
      <c r="BB110" s="111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</row>
    <row r="111" spans="1:67" ht="15.75">
      <c r="A111" s="377" t="s">
        <v>270</v>
      </c>
      <c r="B111" s="127" t="s">
        <v>268</v>
      </c>
      <c r="C111" s="378" t="s">
        <v>271</v>
      </c>
      <c r="D111" s="71">
        <v>2</v>
      </c>
      <c r="E111" s="72">
        <v>0</v>
      </c>
      <c r="F111" s="81"/>
      <c r="G111" s="85"/>
      <c r="H111" s="97"/>
      <c r="I111" s="85"/>
      <c r="J111" s="98"/>
      <c r="K111" s="81"/>
      <c r="L111" s="85"/>
      <c r="M111" s="97"/>
      <c r="N111" s="85"/>
      <c r="O111" s="98"/>
      <c r="P111" s="81"/>
      <c r="Q111" s="85">
        <v>2</v>
      </c>
      <c r="R111" s="97"/>
      <c r="S111" s="85" t="s">
        <v>40</v>
      </c>
      <c r="T111" s="98"/>
      <c r="U111" s="114"/>
      <c r="V111" s="115"/>
      <c r="W111" s="116"/>
      <c r="X111" s="115"/>
      <c r="Y111" s="379"/>
      <c r="Z111" s="114"/>
      <c r="AA111" s="115"/>
      <c r="AB111" s="116"/>
      <c r="AC111" s="115"/>
      <c r="AD111" s="379"/>
      <c r="AE111" s="81"/>
      <c r="AF111" s="85"/>
      <c r="AG111" s="97"/>
      <c r="AH111" s="85"/>
      <c r="AI111" s="98"/>
      <c r="AJ111" s="81"/>
      <c r="AK111" s="85"/>
      <c r="AL111" s="97"/>
      <c r="AM111" s="85"/>
      <c r="AN111" s="98"/>
      <c r="AP111" s="201"/>
      <c r="AQ111" s="419"/>
      <c r="AR111" s="201"/>
      <c r="AS111" s="4"/>
      <c r="AT111" s="618"/>
      <c r="AU111" s="111"/>
      <c r="AV111" s="111"/>
      <c r="AW111" s="111"/>
      <c r="AX111" s="619"/>
      <c r="AY111" s="620"/>
      <c r="AZ111" s="111"/>
      <c r="BA111" s="111"/>
      <c r="BB111" s="111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</row>
    <row r="112" spans="1:67" ht="16.5" thickBot="1">
      <c r="A112" s="377" t="s">
        <v>272</v>
      </c>
      <c r="B112" s="127" t="s">
        <v>273</v>
      </c>
      <c r="C112" s="378" t="s">
        <v>274</v>
      </c>
      <c r="D112" s="71">
        <v>5</v>
      </c>
      <c r="E112" s="72">
        <f>SUM(J112,O112,T112,Y112,AD112,AI112,AN112)</f>
        <v>3</v>
      </c>
      <c r="F112" s="81"/>
      <c r="G112" s="85"/>
      <c r="H112" s="97"/>
      <c r="I112" s="85"/>
      <c r="J112" s="98"/>
      <c r="K112" s="81"/>
      <c r="L112" s="85"/>
      <c r="M112" s="97"/>
      <c r="N112" s="85"/>
      <c r="O112" s="98"/>
      <c r="P112" s="81">
        <v>0</v>
      </c>
      <c r="Q112" s="85">
        <v>5</v>
      </c>
      <c r="R112" s="97">
        <v>0</v>
      </c>
      <c r="S112" s="85" t="s">
        <v>40</v>
      </c>
      <c r="T112" s="98">
        <v>3</v>
      </c>
      <c r="U112" s="114"/>
      <c r="V112" s="115"/>
      <c r="W112" s="116"/>
      <c r="X112" s="115"/>
      <c r="Y112" s="379"/>
      <c r="Z112" s="114"/>
      <c r="AA112" s="115"/>
      <c r="AB112" s="116"/>
      <c r="AC112" s="115"/>
      <c r="AD112" s="379"/>
      <c r="AE112" s="81"/>
      <c r="AF112" s="85"/>
      <c r="AG112" s="97"/>
      <c r="AH112" s="85"/>
      <c r="AI112" s="98"/>
      <c r="AJ112" s="81"/>
      <c r="AK112" s="85"/>
      <c r="AL112" s="97"/>
      <c r="AM112" s="85"/>
      <c r="AN112" s="98"/>
      <c r="AS112" s="4"/>
      <c r="AT112" s="618"/>
      <c r="AU112" s="111"/>
      <c r="AV112" s="111"/>
      <c r="AW112" s="111"/>
      <c r="AX112" s="619"/>
      <c r="AY112" s="620"/>
      <c r="AZ112" s="111"/>
      <c r="BA112" s="111"/>
      <c r="BB112" s="111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</row>
    <row r="113" spans="1:67" ht="21.75" customHeight="1" thickBot="1">
      <c r="A113" s="457"/>
      <c r="B113" s="796" t="s">
        <v>275</v>
      </c>
      <c r="C113" s="797"/>
      <c r="D113" s="798"/>
      <c r="E113" s="798"/>
      <c r="F113" s="458"/>
      <c r="G113" s="458"/>
      <c r="H113" s="458"/>
      <c r="I113" s="458"/>
      <c r="J113" s="459"/>
      <c r="K113" s="458"/>
      <c r="L113" s="458"/>
      <c r="M113" s="458"/>
      <c r="N113" s="458"/>
      <c r="O113" s="459"/>
      <c r="P113" s="458"/>
      <c r="Q113" s="458"/>
      <c r="R113" s="458"/>
      <c r="S113" s="458"/>
      <c r="T113" s="459"/>
      <c r="U113" s="458"/>
      <c r="V113" s="458"/>
      <c r="W113" s="458"/>
      <c r="X113" s="458"/>
      <c r="Y113" s="459"/>
      <c r="Z113" s="458"/>
      <c r="AA113" s="458"/>
      <c r="AB113" s="458"/>
      <c r="AC113" s="458"/>
      <c r="AD113" s="459"/>
      <c r="AE113" s="458"/>
      <c r="AF113" s="458"/>
      <c r="AG113" s="458"/>
      <c r="AH113" s="458"/>
      <c r="AI113" s="459"/>
      <c r="AJ113" s="458"/>
      <c r="AK113" s="458"/>
      <c r="AL113" s="458"/>
      <c r="AM113" s="458"/>
      <c r="AN113" s="460"/>
      <c r="AO113" s="419"/>
      <c r="AQ113" s="461"/>
      <c r="AS113" s="4"/>
      <c r="AT113" s="622"/>
      <c r="AU113" s="111"/>
      <c r="AV113" s="111"/>
      <c r="AW113" s="111"/>
      <c r="AX113" s="619"/>
      <c r="AY113" s="620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</row>
    <row r="114" spans="1:67" ht="21.75" customHeight="1">
      <c r="A114" s="377" t="s">
        <v>276</v>
      </c>
      <c r="B114" s="127" t="s">
        <v>277</v>
      </c>
      <c r="C114" s="378" t="s">
        <v>278</v>
      </c>
      <c r="D114" s="71">
        <f>SUM(F114,G114,H114,K114,L114,M114,P114,Q114,R114,U114,V114,W114,Z114,AA114,AB114,AE114,AF114,AG114,)</f>
        <v>2</v>
      </c>
      <c r="E114" s="72">
        <f>SUM(J114,O114,T114,Y114,AD114,AI114,)</f>
        <v>3</v>
      </c>
      <c r="F114" s="81"/>
      <c r="G114" s="85"/>
      <c r="H114" s="97"/>
      <c r="I114" s="85"/>
      <c r="J114" s="98"/>
      <c r="K114" s="81"/>
      <c r="L114" s="85"/>
      <c r="M114" s="97"/>
      <c r="N114" s="85"/>
      <c r="O114" s="98"/>
      <c r="P114" s="81"/>
      <c r="Q114" s="85"/>
      <c r="R114" s="97"/>
      <c r="S114" s="85"/>
      <c r="T114" s="98"/>
      <c r="U114" s="114"/>
      <c r="V114" s="115"/>
      <c r="W114" s="116"/>
      <c r="X114" s="115"/>
      <c r="Y114" s="379"/>
      <c r="Z114" s="114"/>
      <c r="AA114" s="115"/>
      <c r="AB114" s="116"/>
      <c r="AC114" s="115"/>
      <c r="AD114" s="379"/>
      <c r="AE114" s="81">
        <v>2</v>
      </c>
      <c r="AF114" s="85">
        <v>0</v>
      </c>
      <c r="AG114" s="97">
        <v>0</v>
      </c>
      <c r="AH114" s="85" t="s">
        <v>40</v>
      </c>
      <c r="AI114" s="98">
        <v>3</v>
      </c>
      <c r="AJ114" s="81"/>
      <c r="AK114" s="85"/>
      <c r="AL114" s="97"/>
      <c r="AM114" s="85"/>
      <c r="AN114" s="98"/>
      <c r="AO114" s="47"/>
      <c r="AP114" s="201"/>
      <c r="AQ114" s="47"/>
      <c r="AR114" s="201"/>
      <c r="AS114" s="42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</row>
    <row r="115" spans="1:67" ht="21.75" customHeight="1" thickBot="1">
      <c r="A115" s="377" t="s">
        <v>279</v>
      </c>
      <c r="B115" s="127" t="s">
        <v>280</v>
      </c>
      <c r="C115" s="378" t="s">
        <v>281</v>
      </c>
      <c r="D115" s="71">
        <f>SUM(F115,G115,H115,K115,L115,M115,P115,Q115,R115,U115,V115,W115,Z115,AA115,AB115,AE115,AF115,AG115,)</f>
        <v>2</v>
      </c>
      <c r="E115" s="72">
        <f>SUM(J115,O115,T115,Y115,AD115,AI115,)</f>
        <v>3</v>
      </c>
      <c r="F115" s="81"/>
      <c r="G115" s="85"/>
      <c r="H115" s="97"/>
      <c r="I115" s="85"/>
      <c r="J115" s="98"/>
      <c r="K115" s="81"/>
      <c r="L115" s="85"/>
      <c r="M115" s="97"/>
      <c r="N115" s="85"/>
      <c r="O115" s="98"/>
      <c r="P115" s="81"/>
      <c r="Q115" s="85"/>
      <c r="R115" s="97"/>
      <c r="S115" s="85"/>
      <c r="T115" s="98"/>
      <c r="U115" s="114"/>
      <c r="V115" s="115"/>
      <c r="W115" s="116"/>
      <c r="X115" s="115"/>
      <c r="Y115" s="379"/>
      <c r="Z115" s="114"/>
      <c r="AA115" s="115"/>
      <c r="AB115" s="116"/>
      <c r="AC115" s="115"/>
      <c r="AD115" s="379"/>
      <c r="AE115" s="81">
        <v>2</v>
      </c>
      <c r="AF115" s="85">
        <v>0</v>
      </c>
      <c r="AG115" s="97">
        <v>0</v>
      </c>
      <c r="AH115" s="85" t="s">
        <v>40</v>
      </c>
      <c r="AI115" s="98">
        <v>3</v>
      </c>
      <c r="AJ115" s="81"/>
      <c r="AK115" s="85"/>
      <c r="AL115" s="97"/>
      <c r="AM115" s="85"/>
      <c r="AN115" s="98"/>
      <c r="AO115" s="47"/>
      <c r="AP115" s="201"/>
      <c r="AQ115" s="47"/>
      <c r="AR115" s="201"/>
      <c r="AS115" s="42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</row>
    <row r="116" spans="1:52" s="447" customFormat="1" ht="21.75" customHeight="1" thickBot="1">
      <c r="A116" s="462"/>
      <c r="B116" s="799" t="s">
        <v>282</v>
      </c>
      <c r="C116" s="800"/>
      <c r="D116" s="800"/>
      <c r="E116" s="800"/>
      <c r="F116" s="463"/>
      <c r="G116" s="463"/>
      <c r="H116" s="463"/>
      <c r="I116" s="463"/>
      <c r="J116" s="464"/>
      <c r="K116" s="463"/>
      <c r="L116" s="463"/>
      <c r="M116" s="463"/>
      <c r="N116" s="463"/>
      <c r="O116" s="464"/>
      <c r="P116" s="463"/>
      <c r="Q116" s="463"/>
      <c r="R116" s="465"/>
      <c r="S116" s="463"/>
      <c r="T116" s="464"/>
      <c r="U116" s="463"/>
      <c r="V116" s="463"/>
      <c r="W116" s="465"/>
      <c r="X116" s="463"/>
      <c r="Y116" s="464"/>
      <c r="Z116" s="463"/>
      <c r="AA116" s="463"/>
      <c r="AB116" s="465"/>
      <c r="AC116" s="463"/>
      <c r="AD116" s="464"/>
      <c r="AE116" s="463"/>
      <c r="AF116" s="463"/>
      <c r="AG116" s="463"/>
      <c r="AH116" s="463"/>
      <c r="AI116" s="464"/>
      <c r="AJ116" s="463"/>
      <c r="AK116" s="463"/>
      <c r="AL116" s="463"/>
      <c r="AM116" s="463"/>
      <c r="AN116" s="466"/>
      <c r="AO116" s="440"/>
      <c r="AP116" s="467"/>
      <c r="AQ116" s="468"/>
      <c r="AR116" s="467"/>
      <c r="AT116" s="623"/>
      <c r="AU116" s="211"/>
      <c r="AV116" s="211"/>
      <c r="AW116" s="211"/>
      <c r="AX116" s="211"/>
      <c r="AY116" s="624"/>
      <c r="AZ116" s="211"/>
    </row>
    <row r="117" spans="1:52" s="447" customFormat="1" ht="21.75" customHeight="1">
      <c r="A117" s="377" t="s">
        <v>283</v>
      </c>
      <c r="B117" s="127" t="s">
        <v>379</v>
      </c>
      <c r="C117" s="378" t="s">
        <v>284</v>
      </c>
      <c r="D117" s="71">
        <f>SUM(F117,G117,H117,K117,L117,M117,P117,Q117,R117,U117,V117,W117,Z117,AA117,AB117,AE117,AF117,AG117,AJ117,AK117,AL117)</f>
        <v>2</v>
      </c>
      <c r="E117" s="72">
        <f>SUM(J117,O117,T117,Y117,AD117,AI117,AN117)</f>
        <v>3</v>
      </c>
      <c r="F117" s="81">
        <v>2</v>
      </c>
      <c r="G117" s="85">
        <v>0</v>
      </c>
      <c r="H117" s="97">
        <v>0</v>
      </c>
      <c r="I117" s="85" t="s">
        <v>40</v>
      </c>
      <c r="J117" s="98">
        <v>3</v>
      </c>
      <c r="K117" s="81"/>
      <c r="L117" s="85"/>
      <c r="M117" s="97"/>
      <c r="N117" s="85"/>
      <c r="O117" s="98"/>
      <c r="P117" s="81"/>
      <c r="Q117" s="85"/>
      <c r="R117" s="97"/>
      <c r="S117" s="85"/>
      <c r="T117" s="98"/>
      <c r="U117" s="114"/>
      <c r="V117" s="115"/>
      <c r="W117" s="116"/>
      <c r="X117" s="115"/>
      <c r="Y117" s="379"/>
      <c r="Z117" s="114"/>
      <c r="AA117" s="115"/>
      <c r="AB117" s="116"/>
      <c r="AC117" s="115"/>
      <c r="AD117" s="379" t="s">
        <v>208</v>
      </c>
      <c r="AE117" s="81"/>
      <c r="AF117" s="85"/>
      <c r="AG117" s="97"/>
      <c r="AH117" s="85"/>
      <c r="AI117" s="98"/>
      <c r="AJ117" s="81"/>
      <c r="AK117" s="85"/>
      <c r="AL117" s="97"/>
      <c r="AM117" s="85"/>
      <c r="AN117" s="98"/>
      <c r="AO117" s="440"/>
      <c r="AP117" s="150"/>
      <c r="AQ117" s="469"/>
      <c r="AR117" s="150"/>
      <c r="AS117" s="206"/>
      <c r="AT117" s="623"/>
      <c r="AU117" s="211"/>
      <c r="AV117" s="211"/>
      <c r="AW117" s="211"/>
      <c r="AX117" s="211"/>
      <c r="AY117" s="624"/>
      <c r="AZ117" s="211"/>
    </row>
    <row r="118" spans="1:52" s="447" customFormat="1" ht="15.75">
      <c r="A118" s="377" t="s">
        <v>285</v>
      </c>
      <c r="B118" s="127" t="s">
        <v>380</v>
      </c>
      <c r="C118" s="378" t="s">
        <v>286</v>
      </c>
      <c r="D118" s="71">
        <f>SUM(F118,G118,H118,K118,L118,M118,P118,Q118,R118,U118,V118,W118,Z118,AA118,AB118,AE118,AF118,AG118,AJ118,AK118,AL118)</f>
        <v>2</v>
      </c>
      <c r="E118" s="72">
        <f>SUM(J118,O118,T118,Y118,AD118,AI118,AN118)</f>
        <v>2</v>
      </c>
      <c r="F118" s="81"/>
      <c r="G118" s="85"/>
      <c r="H118" s="97"/>
      <c r="I118" s="85"/>
      <c r="J118" s="98"/>
      <c r="K118" s="81"/>
      <c r="L118" s="85"/>
      <c r="M118" s="97"/>
      <c r="N118" s="85"/>
      <c r="O118" s="98"/>
      <c r="P118" s="81"/>
      <c r="Q118" s="85"/>
      <c r="R118" s="97"/>
      <c r="S118" s="85"/>
      <c r="T118" s="98"/>
      <c r="U118" s="114"/>
      <c r="V118" s="115"/>
      <c r="W118" s="116"/>
      <c r="X118" s="115"/>
      <c r="Y118" s="379"/>
      <c r="Z118" s="114">
        <v>2</v>
      </c>
      <c r="AA118" s="115">
        <v>0</v>
      </c>
      <c r="AB118" s="116">
        <v>0</v>
      </c>
      <c r="AC118" s="115" t="s">
        <v>40</v>
      </c>
      <c r="AD118" s="379">
        <v>2</v>
      </c>
      <c r="AE118" s="81"/>
      <c r="AF118" s="85"/>
      <c r="AG118" s="97"/>
      <c r="AH118" s="85"/>
      <c r="AI118" s="98"/>
      <c r="AJ118" s="81"/>
      <c r="AK118" s="85"/>
      <c r="AL118" s="97"/>
      <c r="AM118" s="85"/>
      <c r="AN118" s="98"/>
      <c r="AO118" s="440"/>
      <c r="AP118" s="150"/>
      <c r="AQ118" s="469"/>
      <c r="AR118" s="150"/>
      <c r="AS118" s="206"/>
      <c r="AT118" s="623"/>
      <c r="AU118" s="211"/>
      <c r="AV118" s="211"/>
      <c r="AW118" s="211"/>
      <c r="AX118" s="211"/>
      <c r="AY118" s="624"/>
      <c r="AZ118" s="211"/>
    </row>
    <row r="119" spans="1:52" s="447" customFormat="1" ht="15.75">
      <c r="A119" s="377" t="s">
        <v>287</v>
      </c>
      <c r="B119" s="127" t="s">
        <v>381</v>
      </c>
      <c r="C119" s="378" t="s">
        <v>288</v>
      </c>
      <c r="D119" s="71">
        <f>SUM(F119,G119,H119,K119,L119,M119,P119,Q119,R119,U119,V119,W119,Z119,AA119,AB119,AE119,AF119,AG119,AJ119,AK119,AL119)</f>
        <v>2</v>
      </c>
      <c r="E119" s="72">
        <f>SUM(J119,O119,T119,Y119,AD119,AI119,AN119)</f>
        <v>3</v>
      </c>
      <c r="F119" s="81"/>
      <c r="G119" s="85"/>
      <c r="H119" s="97"/>
      <c r="I119" s="85"/>
      <c r="J119" s="98"/>
      <c r="K119" s="81"/>
      <c r="L119" s="85"/>
      <c r="M119" s="97"/>
      <c r="N119" s="85"/>
      <c r="O119" s="98"/>
      <c r="P119" s="81"/>
      <c r="Q119" s="85"/>
      <c r="R119" s="97"/>
      <c r="S119" s="85"/>
      <c r="T119" s="98"/>
      <c r="U119" s="114"/>
      <c r="V119" s="115"/>
      <c r="W119" s="116"/>
      <c r="X119" s="115"/>
      <c r="Y119" s="379"/>
      <c r="Z119" s="114"/>
      <c r="AA119" s="115"/>
      <c r="AB119" s="116"/>
      <c r="AC119" s="115"/>
      <c r="AD119" s="379"/>
      <c r="AE119" s="81"/>
      <c r="AF119" s="85"/>
      <c r="AG119" s="97"/>
      <c r="AH119" s="85"/>
      <c r="AI119" s="98"/>
      <c r="AJ119" s="81">
        <v>2</v>
      </c>
      <c r="AK119" s="85">
        <v>0</v>
      </c>
      <c r="AL119" s="97">
        <v>0</v>
      </c>
      <c r="AM119" s="85" t="s">
        <v>40</v>
      </c>
      <c r="AN119" s="98">
        <v>3</v>
      </c>
      <c r="AO119" s="440"/>
      <c r="AP119" s="150"/>
      <c r="AQ119" s="469"/>
      <c r="AR119" s="150"/>
      <c r="AS119" s="206"/>
      <c r="AT119" s="623"/>
      <c r="AU119" s="211"/>
      <c r="AV119" s="211"/>
      <c r="AW119" s="211"/>
      <c r="AX119" s="211"/>
      <c r="AY119" s="624"/>
      <c r="AZ119" s="211"/>
    </row>
    <row r="120" spans="1:52" s="447" customFormat="1" ht="18.75" customHeight="1" thickBot="1">
      <c r="A120" s="377" t="s">
        <v>289</v>
      </c>
      <c r="B120" s="470" t="s">
        <v>382</v>
      </c>
      <c r="C120" s="471" t="s">
        <v>290</v>
      </c>
      <c r="D120" s="71">
        <f>SUM(F120,G120,H120,K120,L120,M120,P120,Q120,R120,U120,V120,W120,Z120,AA120,AB120,AE120,AF120,AG120,AJ120,AK120,AL120)</f>
        <v>2</v>
      </c>
      <c r="E120" s="72">
        <f>SUM(J120,O120,T120,Y120,AD120,AI120,AN120)</f>
        <v>4</v>
      </c>
      <c r="F120" s="81"/>
      <c r="G120" s="85"/>
      <c r="H120" s="97"/>
      <c r="I120" s="85"/>
      <c r="J120" s="98"/>
      <c r="K120" s="81"/>
      <c r="L120" s="85"/>
      <c r="M120" s="97"/>
      <c r="N120" s="85"/>
      <c r="O120" s="98"/>
      <c r="P120" s="81"/>
      <c r="Q120" s="85"/>
      <c r="R120" s="97"/>
      <c r="S120" s="85"/>
      <c r="T120" s="98"/>
      <c r="U120" s="114"/>
      <c r="V120" s="115"/>
      <c r="W120" s="116"/>
      <c r="X120" s="115"/>
      <c r="Y120" s="379"/>
      <c r="Z120" s="114">
        <v>2</v>
      </c>
      <c r="AA120" s="115">
        <v>0</v>
      </c>
      <c r="AB120" s="116">
        <v>0</v>
      </c>
      <c r="AC120" s="115" t="s">
        <v>40</v>
      </c>
      <c r="AD120" s="379">
        <v>4</v>
      </c>
      <c r="AE120" s="81"/>
      <c r="AF120" s="85"/>
      <c r="AG120" s="97"/>
      <c r="AH120" s="85"/>
      <c r="AI120" s="98"/>
      <c r="AJ120" s="81"/>
      <c r="AK120" s="85"/>
      <c r="AL120" s="97"/>
      <c r="AM120" s="85"/>
      <c r="AN120" s="98"/>
      <c r="AO120" s="440"/>
      <c r="AP120" s="150"/>
      <c r="AQ120" s="469"/>
      <c r="AR120" s="150"/>
      <c r="AS120" s="206"/>
      <c r="AT120" s="623"/>
      <c r="AU120" s="211"/>
      <c r="AV120" s="211"/>
      <c r="AW120" s="211"/>
      <c r="AX120" s="211"/>
      <c r="AY120" s="624"/>
      <c r="AZ120" s="211"/>
    </row>
    <row r="121" spans="1:67" ht="16.5" thickBot="1">
      <c r="A121" s="472"/>
      <c r="B121" s="801" t="s">
        <v>291</v>
      </c>
      <c r="C121" s="802"/>
      <c r="D121" s="473"/>
      <c r="E121" s="473"/>
      <c r="F121" s="465"/>
      <c r="G121" s="465"/>
      <c r="H121" s="465"/>
      <c r="I121" s="465"/>
      <c r="J121" s="464"/>
      <c r="K121" s="464"/>
      <c r="L121" s="464"/>
      <c r="M121" s="464"/>
      <c r="N121" s="465"/>
      <c r="O121" s="464"/>
      <c r="P121" s="464"/>
      <c r="Q121" s="464"/>
      <c r="R121" s="464"/>
      <c r="S121" s="465"/>
      <c r="T121" s="464"/>
      <c r="U121" s="464"/>
      <c r="V121" s="464"/>
      <c r="W121" s="464"/>
      <c r="X121" s="465"/>
      <c r="Y121" s="464"/>
      <c r="Z121" s="464"/>
      <c r="AA121" s="464"/>
      <c r="AB121" s="464"/>
      <c r="AC121" s="465"/>
      <c r="AD121" s="464"/>
      <c r="AE121" s="464"/>
      <c r="AF121" s="464"/>
      <c r="AG121" s="464"/>
      <c r="AH121" s="465"/>
      <c r="AI121" s="464"/>
      <c r="AJ121" s="464"/>
      <c r="AK121" s="464"/>
      <c r="AL121" s="464"/>
      <c r="AM121" s="465"/>
      <c r="AN121" s="466"/>
      <c r="AS121" s="4"/>
      <c r="AT121" s="618"/>
      <c r="AU121" s="111"/>
      <c r="AV121" s="111"/>
      <c r="AW121" s="111"/>
      <c r="AX121" s="619"/>
      <c r="AY121" s="620"/>
      <c r="AZ121" s="111"/>
      <c r="BA121" s="111"/>
      <c r="BB121" s="111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</row>
    <row r="122" spans="1:67" ht="19.5" customHeight="1">
      <c r="A122" s="377" t="s">
        <v>292</v>
      </c>
      <c r="B122" s="127" t="s">
        <v>293</v>
      </c>
      <c r="C122" s="378" t="s">
        <v>294</v>
      </c>
      <c r="D122" s="71">
        <f>SUM(F122,G122,H122,K122,L122,M122,P122,Q122,R122,U122,V122,W122,Z122,AA122,AB122,AE122,AF122,AG122,AJ122,AK122,AL122)</f>
        <v>2</v>
      </c>
      <c r="E122" s="72">
        <f>SUM(J122,O122,T122,Y122,AD122,AI122,AN122)</f>
        <v>2</v>
      </c>
      <c r="F122" s="81"/>
      <c r="G122" s="85"/>
      <c r="H122" s="97"/>
      <c r="I122" s="85"/>
      <c r="J122" s="98"/>
      <c r="K122" s="81"/>
      <c r="L122" s="85"/>
      <c r="M122" s="97"/>
      <c r="N122" s="85"/>
      <c r="O122" s="98"/>
      <c r="P122" s="81"/>
      <c r="Q122" s="85"/>
      <c r="R122" s="97"/>
      <c r="S122" s="85"/>
      <c r="T122" s="98"/>
      <c r="U122" s="114"/>
      <c r="V122" s="115"/>
      <c r="W122" s="116"/>
      <c r="X122" s="115"/>
      <c r="Y122" s="379"/>
      <c r="Z122" s="114">
        <v>2</v>
      </c>
      <c r="AA122" s="115">
        <v>0</v>
      </c>
      <c r="AB122" s="116">
        <v>0</v>
      </c>
      <c r="AC122" s="115" t="s">
        <v>40</v>
      </c>
      <c r="AD122" s="379">
        <v>2</v>
      </c>
      <c r="AE122" s="81"/>
      <c r="AF122" s="85"/>
      <c r="AG122" s="97"/>
      <c r="AH122" s="85"/>
      <c r="AI122" s="98"/>
      <c r="AJ122" s="81"/>
      <c r="AK122" s="85"/>
      <c r="AL122" s="97"/>
      <c r="AM122" s="85"/>
      <c r="AN122" s="98"/>
      <c r="AO122" s="47"/>
      <c r="AP122" s="201"/>
      <c r="AQ122" s="47"/>
      <c r="AR122" s="201"/>
      <c r="AS122" s="42"/>
      <c r="AT122" s="42"/>
      <c r="AU122" s="42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</row>
    <row r="123" spans="1:67" ht="19.5" customHeight="1">
      <c r="A123" s="377" t="s">
        <v>295</v>
      </c>
      <c r="B123" s="127" t="s">
        <v>296</v>
      </c>
      <c r="C123" s="378" t="s">
        <v>297</v>
      </c>
      <c r="D123" s="71">
        <f>SUM(F123,G123,H123,K123,L123,M123,P123,Q123,R123,U123,V123,W123,Z123,AA123,AB123,AE123,AF123,AG123,AJ123,AK123,AL123)</f>
        <v>2</v>
      </c>
      <c r="E123" s="72">
        <f>SUM(J123,O123,T123,Y123,AD123,AI123,AN123)</f>
        <v>2</v>
      </c>
      <c r="F123" s="81"/>
      <c r="G123" s="85"/>
      <c r="H123" s="97"/>
      <c r="I123" s="85"/>
      <c r="J123" s="98"/>
      <c r="K123" s="81"/>
      <c r="L123" s="85"/>
      <c r="M123" s="97"/>
      <c r="N123" s="85"/>
      <c r="O123" s="98"/>
      <c r="P123" s="81"/>
      <c r="Q123" s="85"/>
      <c r="R123" s="97"/>
      <c r="S123" s="85"/>
      <c r="T123" s="98"/>
      <c r="U123" s="114"/>
      <c r="V123" s="115"/>
      <c r="W123" s="116"/>
      <c r="X123" s="115"/>
      <c r="Y123" s="379"/>
      <c r="Z123" s="114">
        <v>2</v>
      </c>
      <c r="AA123" s="115">
        <v>0</v>
      </c>
      <c r="AB123" s="116">
        <v>0</v>
      </c>
      <c r="AC123" s="115" t="s">
        <v>40</v>
      </c>
      <c r="AD123" s="379">
        <v>2</v>
      </c>
      <c r="AE123" s="81"/>
      <c r="AF123" s="85"/>
      <c r="AG123" s="97"/>
      <c r="AH123" s="85"/>
      <c r="AI123" s="98"/>
      <c r="AJ123" s="81"/>
      <c r="AK123" s="85"/>
      <c r="AL123" s="97"/>
      <c r="AM123" s="85"/>
      <c r="AN123" s="98"/>
      <c r="AO123" s="47"/>
      <c r="AP123" s="201"/>
      <c r="AQ123" s="47"/>
      <c r="AR123" s="201"/>
      <c r="AS123" s="42"/>
      <c r="AT123" s="42"/>
      <c r="AU123" s="42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</row>
    <row r="124" spans="1:67" ht="19.5" customHeight="1">
      <c r="A124" s="377" t="s">
        <v>298</v>
      </c>
      <c r="B124" s="127" t="s">
        <v>299</v>
      </c>
      <c r="C124" s="378" t="s">
        <v>300</v>
      </c>
      <c r="D124" s="71">
        <f>SUM(F124,G124,H124,K124,L124,M124,P124,Q124,R124,U124,V124,W124,Z124,AA124,AB124,AE124,AF124,AG124,AJ124,AK124,AL124)</f>
        <v>3</v>
      </c>
      <c r="E124" s="72">
        <f>SUM(J124,O124,T124,Y124,AD124,AI124,AN124)</f>
        <v>2</v>
      </c>
      <c r="F124" s="81"/>
      <c r="G124" s="85"/>
      <c r="H124" s="97"/>
      <c r="I124" s="85"/>
      <c r="J124" s="98"/>
      <c r="K124" s="81"/>
      <c r="L124" s="85"/>
      <c r="M124" s="97"/>
      <c r="N124" s="85"/>
      <c r="O124" s="98"/>
      <c r="P124" s="81"/>
      <c r="Q124" s="85"/>
      <c r="R124" s="97"/>
      <c r="S124" s="85"/>
      <c r="T124" s="98"/>
      <c r="U124" s="114"/>
      <c r="V124" s="115"/>
      <c r="W124" s="116"/>
      <c r="X124" s="115"/>
      <c r="Y124" s="379"/>
      <c r="Z124" s="114"/>
      <c r="AA124" s="115"/>
      <c r="AB124" s="116"/>
      <c r="AC124" s="115"/>
      <c r="AD124" s="379"/>
      <c r="AE124" s="114">
        <v>2</v>
      </c>
      <c r="AF124" s="115">
        <v>0</v>
      </c>
      <c r="AG124" s="116">
        <v>1</v>
      </c>
      <c r="AH124" s="115" t="s">
        <v>40</v>
      </c>
      <c r="AI124" s="379">
        <v>2</v>
      </c>
      <c r="AJ124" s="81"/>
      <c r="AK124" s="85"/>
      <c r="AL124" s="97"/>
      <c r="AM124" s="85"/>
      <c r="AN124" s="98"/>
      <c r="AO124" s="47"/>
      <c r="AP124" s="201"/>
      <c r="AQ124" s="47"/>
      <c r="AR124" s="201"/>
      <c r="AS124" s="42"/>
      <c r="AT124" s="42"/>
      <c r="AU124" s="42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</row>
    <row r="125" spans="1:67" ht="19.5" customHeight="1" thickBot="1">
      <c r="A125" s="474" t="s">
        <v>301</v>
      </c>
      <c r="B125" s="470" t="s">
        <v>302</v>
      </c>
      <c r="C125" s="471" t="s">
        <v>303</v>
      </c>
      <c r="D125" s="352">
        <f>SUM(F125,G125,H125,K125,L125,M125,P125,Q125,R125,U125,V125,W125,Z125,AA125,AB125,AE125,AF125,AG125,AJ125,AK125,AL125)</f>
        <v>2</v>
      </c>
      <c r="E125" s="475">
        <f>SUM(J125,O125,T125,Y125,AD125,AI125,AN125)</f>
        <v>2</v>
      </c>
      <c r="F125" s="134"/>
      <c r="G125" s="144"/>
      <c r="H125" s="343"/>
      <c r="I125" s="144"/>
      <c r="J125" s="433"/>
      <c r="K125" s="134"/>
      <c r="L125" s="144"/>
      <c r="M125" s="343"/>
      <c r="N125" s="144"/>
      <c r="O125" s="433"/>
      <c r="P125" s="134"/>
      <c r="Q125" s="144"/>
      <c r="R125" s="343"/>
      <c r="S125" s="144"/>
      <c r="T125" s="433"/>
      <c r="U125" s="117"/>
      <c r="V125" s="118"/>
      <c r="W125" s="476"/>
      <c r="X125" s="118"/>
      <c r="Y125" s="477"/>
      <c r="Z125" s="117"/>
      <c r="AA125" s="118"/>
      <c r="AB125" s="476"/>
      <c r="AC125" s="118"/>
      <c r="AD125" s="477"/>
      <c r="AE125" s="117">
        <v>0</v>
      </c>
      <c r="AF125" s="118">
        <v>2</v>
      </c>
      <c r="AG125" s="476">
        <v>0</v>
      </c>
      <c r="AH125" s="118" t="s">
        <v>40</v>
      </c>
      <c r="AI125" s="477">
        <v>2</v>
      </c>
      <c r="AJ125" s="134"/>
      <c r="AK125" s="144"/>
      <c r="AL125" s="343"/>
      <c r="AM125" s="144"/>
      <c r="AN125" s="433"/>
      <c r="AO125" s="47"/>
      <c r="AP125" s="201"/>
      <c r="AQ125" s="47"/>
      <c r="AR125" s="201"/>
      <c r="AS125" s="42"/>
      <c r="AT125" s="42"/>
      <c r="AU125" s="42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</row>
    <row r="126" spans="1:52" s="447" customFormat="1" ht="16.5" thickBot="1">
      <c r="A126" s="478"/>
      <c r="B126" s="479" t="s">
        <v>304</v>
      </c>
      <c r="C126" s="465"/>
      <c r="D126" s="480"/>
      <c r="E126" s="481"/>
      <c r="F126" s="482"/>
      <c r="G126" s="482"/>
      <c r="H126" s="482"/>
      <c r="I126" s="482"/>
      <c r="J126" s="482"/>
      <c r="K126" s="482"/>
      <c r="L126" s="482"/>
      <c r="M126" s="482"/>
      <c r="N126" s="482"/>
      <c r="O126" s="482"/>
      <c r="P126" s="482"/>
      <c r="Q126" s="482"/>
      <c r="R126" s="482"/>
      <c r="S126" s="483"/>
      <c r="T126" s="482"/>
      <c r="U126" s="482"/>
      <c r="V126" s="482"/>
      <c r="W126" s="482"/>
      <c r="X126" s="483"/>
      <c r="Y126" s="482"/>
      <c r="Z126" s="482"/>
      <c r="AA126" s="482"/>
      <c r="AB126" s="482"/>
      <c r="AC126" s="483"/>
      <c r="AD126" s="482"/>
      <c r="AE126" s="482"/>
      <c r="AF126" s="482"/>
      <c r="AG126" s="482"/>
      <c r="AH126" s="483"/>
      <c r="AI126" s="482"/>
      <c r="AJ126" s="482"/>
      <c r="AK126" s="482"/>
      <c r="AL126" s="482"/>
      <c r="AM126" s="483"/>
      <c r="AN126" s="484"/>
      <c r="AO126" s="431"/>
      <c r="AP126" s="467"/>
      <c r="AQ126" s="468"/>
      <c r="AR126" s="467"/>
      <c r="AT126" s="623"/>
      <c r="AU126" s="211"/>
      <c r="AV126" s="211"/>
      <c r="AW126" s="211"/>
      <c r="AX126" s="211"/>
      <c r="AY126" s="624"/>
      <c r="AZ126" s="211"/>
    </row>
    <row r="127" spans="1:52" s="447" customFormat="1" ht="15.75">
      <c r="A127" s="485" t="s">
        <v>305</v>
      </c>
      <c r="B127" s="486" t="s">
        <v>306</v>
      </c>
      <c r="C127" s="487" t="s">
        <v>307</v>
      </c>
      <c r="D127" s="248">
        <v>2</v>
      </c>
      <c r="E127" s="488">
        <v>2</v>
      </c>
      <c r="F127" s="489"/>
      <c r="G127" s="490"/>
      <c r="H127" s="490"/>
      <c r="I127" s="490"/>
      <c r="J127" s="491"/>
      <c r="K127" s="489"/>
      <c r="L127" s="490"/>
      <c r="M127" s="490"/>
      <c r="N127" s="490"/>
      <c r="O127" s="491"/>
      <c r="P127" s="492">
        <v>2</v>
      </c>
      <c r="Q127" s="493">
        <v>0</v>
      </c>
      <c r="R127" s="493">
        <v>0</v>
      </c>
      <c r="S127" s="494" t="s">
        <v>40</v>
      </c>
      <c r="T127" s="495">
        <v>2</v>
      </c>
      <c r="U127" s="492">
        <v>2</v>
      </c>
      <c r="V127" s="493">
        <v>0</v>
      </c>
      <c r="W127" s="493">
        <v>0</v>
      </c>
      <c r="X127" s="494" t="s">
        <v>40</v>
      </c>
      <c r="Y127" s="495">
        <v>2</v>
      </c>
      <c r="Z127" s="492">
        <v>2</v>
      </c>
      <c r="AA127" s="493">
        <v>0</v>
      </c>
      <c r="AB127" s="493">
        <v>0</v>
      </c>
      <c r="AC127" s="494" t="s">
        <v>40</v>
      </c>
      <c r="AD127" s="495">
        <v>2</v>
      </c>
      <c r="AE127" s="492">
        <v>2</v>
      </c>
      <c r="AF127" s="493">
        <v>0</v>
      </c>
      <c r="AG127" s="493">
        <v>0</v>
      </c>
      <c r="AH127" s="493" t="s">
        <v>40</v>
      </c>
      <c r="AI127" s="495">
        <v>2</v>
      </c>
      <c r="AJ127" s="492">
        <v>2</v>
      </c>
      <c r="AK127" s="493">
        <v>0</v>
      </c>
      <c r="AL127" s="493">
        <v>0</v>
      </c>
      <c r="AM127" s="494" t="s">
        <v>40</v>
      </c>
      <c r="AN127" s="495">
        <v>2</v>
      </c>
      <c r="AO127" s="440"/>
      <c r="AP127" s="467"/>
      <c r="AQ127" s="468"/>
      <c r="AR127" s="467"/>
      <c r="AT127" s="623"/>
      <c r="AU127" s="211"/>
      <c r="AV127" s="211"/>
      <c r="AW127" s="211"/>
      <c r="AX127" s="211"/>
      <c r="AY127" s="624"/>
      <c r="AZ127" s="211"/>
    </row>
    <row r="128" spans="1:52" s="447" customFormat="1" ht="16.5" thickBot="1">
      <c r="A128" s="496" t="s">
        <v>308</v>
      </c>
      <c r="B128" s="497" t="s">
        <v>309</v>
      </c>
      <c r="C128" s="498" t="s">
        <v>310</v>
      </c>
      <c r="D128" s="499">
        <v>2</v>
      </c>
      <c r="E128" s="500">
        <v>2</v>
      </c>
      <c r="F128" s="501"/>
      <c r="G128" s="502"/>
      <c r="H128" s="502"/>
      <c r="I128" s="502"/>
      <c r="J128" s="503"/>
      <c r="K128" s="501"/>
      <c r="L128" s="502"/>
      <c r="M128" s="502"/>
      <c r="N128" s="502"/>
      <c r="O128" s="503"/>
      <c r="P128" s="504">
        <v>2</v>
      </c>
      <c r="Q128" s="505">
        <v>0</v>
      </c>
      <c r="R128" s="505">
        <v>0</v>
      </c>
      <c r="S128" s="506" t="s">
        <v>40</v>
      </c>
      <c r="T128" s="507">
        <v>2</v>
      </c>
      <c r="U128" s="504">
        <v>2</v>
      </c>
      <c r="V128" s="505">
        <v>0</v>
      </c>
      <c r="W128" s="505">
        <v>0</v>
      </c>
      <c r="X128" s="506" t="s">
        <v>40</v>
      </c>
      <c r="Y128" s="507">
        <v>2</v>
      </c>
      <c r="Z128" s="504">
        <v>2</v>
      </c>
      <c r="AA128" s="505">
        <v>0</v>
      </c>
      <c r="AB128" s="505">
        <v>0</v>
      </c>
      <c r="AC128" s="506" t="s">
        <v>40</v>
      </c>
      <c r="AD128" s="507">
        <v>2</v>
      </c>
      <c r="AE128" s="504">
        <v>2</v>
      </c>
      <c r="AF128" s="505">
        <v>0</v>
      </c>
      <c r="AG128" s="505">
        <v>0</v>
      </c>
      <c r="AH128" s="505" t="s">
        <v>40</v>
      </c>
      <c r="AI128" s="507">
        <v>2</v>
      </c>
      <c r="AJ128" s="504">
        <v>2</v>
      </c>
      <c r="AK128" s="505">
        <v>0</v>
      </c>
      <c r="AL128" s="505">
        <v>0</v>
      </c>
      <c r="AM128" s="506" t="s">
        <v>40</v>
      </c>
      <c r="AN128" s="507">
        <v>2</v>
      </c>
      <c r="AO128" s="440"/>
      <c r="AP128" s="150"/>
      <c r="AQ128" s="469"/>
      <c r="AR128" s="150"/>
      <c r="AT128" s="623"/>
      <c r="AU128" s="211"/>
      <c r="AV128" s="211"/>
      <c r="AW128" s="211"/>
      <c r="AX128" s="211"/>
      <c r="AY128" s="624"/>
      <c r="AZ128" s="211"/>
    </row>
    <row r="129" spans="3:67" ht="18" customHeight="1">
      <c r="C129" s="508"/>
      <c r="D129" s="509"/>
      <c r="E129" s="510"/>
      <c r="F129" s="510"/>
      <c r="G129" s="510"/>
      <c r="H129" s="510"/>
      <c r="I129" s="510"/>
      <c r="J129" s="510"/>
      <c r="K129" s="510"/>
      <c r="L129" s="510"/>
      <c r="M129" s="510"/>
      <c r="N129" s="510"/>
      <c r="O129" s="510"/>
      <c r="P129" s="510"/>
      <c r="Q129" s="510"/>
      <c r="R129" s="510"/>
      <c r="S129" s="510"/>
      <c r="T129" s="510"/>
      <c r="U129" s="510"/>
      <c r="V129" s="510"/>
      <c r="W129" s="510"/>
      <c r="X129" s="510"/>
      <c r="Y129" s="510"/>
      <c r="Z129" s="510"/>
      <c r="AA129" s="510"/>
      <c r="AB129" s="510"/>
      <c r="AC129" s="510"/>
      <c r="AD129" s="510"/>
      <c r="AE129" s="510"/>
      <c r="AF129" s="511"/>
      <c r="AG129" s="511"/>
      <c r="AH129" s="42"/>
      <c r="AI129" s="42"/>
      <c r="AJ129" s="440"/>
      <c r="AK129" s="42"/>
      <c r="AL129" s="42"/>
      <c r="AM129" s="42"/>
      <c r="AN129" s="42"/>
      <c r="AO129" s="440"/>
      <c r="AP129" s="467"/>
      <c r="AQ129" s="468"/>
      <c r="AR129" s="467"/>
      <c r="AS129" s="4"/>
      <c r="AT129" s="622"/>
      <c r="AU129" s="111"/>
      <c r="AV129" s="111"/>
      <c r="AW129" s="111"/>
      <c r="AX129" s="619"/>
      <c r="AY129" s="620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</row>
    <row r="130" spans="3:67" ht="15.75">
      <c r="C130" s="508" t="s">
        <v>264</v>
      </c>
      <c r="D130" s="512" t="s">
        <v>311</v>
      </c>
      <c r="E130" s="513"/>
      <c r="F130" s="513"/>
      <c r="G130" s="513"/>
      <c r="H130" s="513"/>
      <c r="I130" s="513"/>
      <c r="J130" s="513"/>
      <c r="L130" s="513"/>
      <c r="M130" s="513"/>
      <c r="N130" s="513"/>
      <c r="O130" s="513"/>
      <c r="P130" s="513"/>
      <c r="Q130" s="513"/>
      <c r="R130" s="513"/>
      <c r="S130" s="513"/>
      <c r="T130" s="513"/>
      <c r="U130" s="513"/>
      <c r="V130" s="513"/>
      <c r="W130" s="513"/>
      <c r="X130" s="513"/>
      <c r="Y130" s="513"/>
      <c r="Z130" s="513"/>
      <c r="AA130" s="514"/>
      <c r="AB130" s="514"/>
      <c r="AC130" s="514"/>
      <c r="AD130" s="514"/>
      <c r="AE130" s="514"/>
      <c r="AF130" s="514"/>
      <c r="AG130" s="514"/>
      <c r="AH130" s="515"/>
      <c r="AI130" s="515"/>
      <c r="AJ130" s="516"/>
      <c r="AK130" s="240"/>
      <c r="AL130" s="240"/>
      <c r="AM130" s="240"/>
      <c r="AN130" s="240"/>
      <c r="AO130" s="440"/>
      <c r="AP130" s="467"/>
      <c r="AQ130" s="468"/>
      <c r="AR130" s="467"/>
      <c r="AS130" s="4"/>
      <c r="AT130" s="622"/>
      <c r="AU130" s="111"/>
      <c r="AV130" s="111"/>
      <c r="AW130" s="111"/>
      <c r="AX130" s="619"/>
      <c r="AY130" s="620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</row>
    <row r="131" spans="3:67" ht="15.75">
      <c r="C131" s="508"/>
      <c r="D131" s="517" t="s">
        <v>312</v>
      </c>
      <c r="E131" s="517"/>
      <c r="F131" s="517"/>
      <c r="G131" s="517"/>
      <c r="H131" s="517"/>
      <c r="I131" s="517"/>
      <c r="J131" s="517"/>
      <c r="K131" s="517"/>
      <c r="L131" s="517"/>
      <c r="M131" s="517"/>
      <c r="N131" s="517"/>
      <c r="O131" s="517"/>
      <c r="P131" s="517"/>
      <c r="Q131" s="517"/>
      <c r="R131" s="517"/>
      <c r="S131" s="517"/>
      <c r="T131" s="517"/>
      <c r="U131" s="517"/>
      <c r="V131" s="517"/>
      <c r="W131" s="517"/>
      <c r="X131" s="517"/>
      <c r="Y131" s="517"/>
      <c r="Z131" s="517"/>
      <c r="AA131" s="518"/>
      <c r="AB131" s="518"/>
      <c r="AC131" s="518"/>
      <c r="AD131" s="518"/>
      <c r="AE131" s="518"/>
      <c r="AF131" s="518"/>
      <c r="AG131" s="518"/>
      <c r="AH131" s="519"/>
      <c r="AI131" s="519"/>
      <c r="AJ131" s="440"/>
      <c r="AK131" s="42"/>
      <c r="AL131" s="42"/>
      <c r="AM131" s="42"/>
      <c r="AN131" s="42"/>
      <c r="AO131" s="440"/>
      <c r="AP131" s="467"/>
      <c r="AQ131" s="468"/>
      <c r="AR131" s="467"/>
      <c r="AS131" s="4"/>
      <c r="AT131" s="622"/>
      <c r="AU131" s="111"/>
      <c r="AV131" s="111"/>
      <c r="AW131" s="111"/>
      <c r="AX131" s="619"/>
      <c r="AY131" s="620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</row>
    <row r="132" spans="1:52" s="447" customFormat="1" ht="15.75">
      <c r="A132" s="1"/>
      <c r="B132" s="520"/>
      <c r="C132" s="521"/>
      <c r="D132" s="522" t="s">
        <v>313</v>
      </c>
      <c r="E132" s="523"/>
      <c r="F132" s="523"/>
      <c r="G132" s="523"/>
      <c r="H132" s="523"/>
      <c r="I132" s="523"/>
      <c r="J132" s="523"/>
      <c r="K132" s="523"/>
      <c r="L132" s="523"/>
      <c r="M132" s="523"/>
      <c r="N132" s="523"/>
      <c r="O132" s="523"/>
      <c r="P132" s="523"/>
      <c r="Q132" s="523"/>
      <c r="R132" s="523"/>
      <c r="S132" s="523"/>
      <c r="T132" s="523"/>
      <c r="U132" s="523"/>
      <c r="V132" s="523"/>
      <c r="W132" s="523"/>
      <c r="X132" s="523"/>
      <c r="Y132" s="523"/>
      <c r="Z132" s="523"/>
      <c r="AA132" s="523"/>
      <c r="AB132" s="524"/>
      <c r="AC132" s="524"/>
      <c r="AD132" s="524"/>
      <c r="AE132" s="524"/>
      <c r="AF132" s="525"/>
      <c r="AG132" s="525"/>
      <c r="AH132" s="42"/>
      <c r="AI132" s="42"/>
      <c r="AJ132" s="440"/>
      <c r="AK132" s="42"/>
      <c r="AL132" s="42"/>
      <c r="AM132" s="42"/>
      <c r="AN132" s="42"/>
      <c r="AO132" s="440"/>
      <c r="AP132" s="467"/>
      <c r="AQ132" s="468"/>
      <c r="AR132" s="467"/>
      <c r="AT132" s="623"/>
      <c r="AU132" s="211"/>
      <c r="AV132" s="211"/>
      <c r="AW132" s="211"/>
      <c r="AX132" s="211"/>
      <c r="AY132" s="624"/>
      <c r="AZ132" s="211"/>
    </row>
    <row r="133" spans="1:52" s="447" customFormat="1" ht="15.75">
      <c r="A133" s="461"/>
      <c r="B133" s="2"/>
      <c r="C133" s="526" t="s">
        <v>314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527"/>
      <c r="AP133" s="467"/>
      <c r="AQ133" s="468"/>
      <c r="AR133" s="467"/>
      <c r="AT133" s="623"/>
      <c r="AU133" s="211"/>
      <c r="AV133" s="211"/>
      <c r="AW133" s="211"/>
      <c r="AX133" s="211"/>
      <c r="AY133" s="624"/>
      <c r="AZ133" s="211"/>
    </row>
    <row r="134" spans="1:52" s="447" customFormat="1" ht="16.5" thickBot="1">
      <c r="A134" s="461"/>
      <c r="B134" s="2"/>
      <c r="C134" s="3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527"/>
      <c r="AP134" s="467"/>
      <c r="AQ134" s="468"/>
      <c r="AR134" s="467"/>
      <c r="AT134" s="623"/>
      <c r="AU134" s="211"/>
      <c r="AV134" s="211"/>
      <c r="AW134" s="211"/>
      <c r="AX134" s="211"/>
      <c r="AY134" s="624"/>
      <c r="AZ134" s="211"/>
    </row>
    <row r="135" spans="1:52" s="447" customFormat="1" ht="16.5" thickBot="1">
      <c r="A135" s="528"/>
      <c r="B135" s="791" t="s">
        <v>4</v>
      </c>
      <c r="C135" s="793" t="s">
        <v>5</v>
      </c>
      <c r="D135" s="23" t="s">
        <v>6</v>
      </c>
      <c r="E135" s="529" t="s">
        <v>315</v>
      </c>
      <c r="F135" s="746" t="s">
        <v>316</v>
      </c>
      <c r="G135" s="747"/>
      <c r="H135" s="747"/>
      <c r="I135" s="747"/>
      <c r="J135" s="795"/>
      <c r="K135" s="746" t="s">
        <v>317</v>
      </c>
      <c r="L135" s="747"/>
      <c r="M135" s="747"/>
      <c r="N135" s="747"/>
      <c r="O135" s="795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527"/>
      <c r="AP135" s="467"/>
      <c r="AQ135" s="468"/>
      <c r="AR135" s="467"/>
      <c r="AT135" s="623"/>
      <c r="AU135" s="211"/>
      <c r="AV135" s="211"/>
      <c r="AW135" s="211"/>
      <c r="AX135" s="211"/>
      <c r="AY135" s="624"/>
      <c r="AZ135" s="211"/>
    </row>
    <row r="136" spans="1:52" s="447" customFormat="1" ht="16.5" thickBot="1">
      <c r="A136" s="530"/>
      <c r="B136" s="792"/>
      <c r="C136" s="794"/>
      <c r="D136" s="32" t="s">
        <v>10</v>
      </c>
      <c r="E136" s="531"/>
      <c r="F136" s="33"/>
      <c r="G136" s="34"/>
      <c r="H136" s="34" t="s">
        <v>17</v>
      </c>
      <c r="I136" s="34"/>
      <c r="J136" s="37"/>
      <c r="K136" s="33"/>
      <c r="L136" s="34"/>
      <c r="M136" s="34" t="s">
        <v>318</v>
      </c>
      <c r="N136" s="34"/>
      <c r="O136" s="35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527"/>
      <c r="AP136" s="467"/>
      <c r="AQ136" s="468"/>
      <c r="AR136" s="467"/>
      <c r="AT136" s="623"/>
      <c r="AU136" s="211"/>
      <c r="AV136" s="211"/>
      <c r="AW136" s="211"/>
      <c r="AX136" s="211"/>
      <c r="AY136" s="624"/>
      <c r="AZ136" s="211"/>
    </row>
    <row r="137" spans="1:52" s="447" customFormat="1" ht="15.75">
      <c r="A137" s="532"/>
      <c r="B137" s="533"/>
      <c r="C137" s="534" t="s">
        <v>319</v>
      </c>
      <c r="D137" s="535"/>
      <c r="E137" s="536"/>
      <c r="F137" s="537" t="s">
        <v>18</v>
      </c>
      <c r="G137" s="538" t="s">
        <v>19</v>
      </c>
      <c r="H137" s="538" t="s">
        <v>20</v>
      </c>
      <c r="I137" s="538" t="s">
        <v>21</v>
      </c>
      <c r="J137" s="539" t="s">
        <v>22</v>
      </c>
      <c r="K137" s="537" t="s">
        <v>18</v>
      </c>
      <c r="L137" s="538" t="s">
        <v>19</v>
      </c>
      <c r="M137" s="538" t="s">
        <v>20</v>
      </c>
      <c r="N137" s="538" t="s">
        <v>21</v>
      </c>
      <c r="O137" s="539" t="s">
        <v>22</v>
      </c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527"/>
      <c r="AP137" s="467"/>
      <c r="AQ137" s="468"/>
      <c r="AR137" s="467"/>
      <c r="AT137" s="623"/>
      <c r="AU137" s="211"/>
      <c r="AV137" s="211"/>
      <c r="AW137" s="211"/>
      <c r="AX137" s="211"/>
      <c r="AY137" s="624"/>
      <c r="AZ137" s="211"/>
    </row>
    <row r="138" spans="1:52" s="447" customFormat="1" ht="15.75">
      <c r="A138" s="540" t="s">
        <v>320</v>
      </c>
      <c r="B138" s="541" t="s">
        <v>321</v>
      </c>
      <c r="C138" s="542" t="s">
        <v>322</v>
      </c>
      <c r="D138" s="543" t="s">
        <v>323</v>
      </c>
      <c r="E138" s="337">
        <f>SUM(J138+O138)</f>
        <v>12</v>
      </c>
      <c r="F138" s="328"/>
      <c r="G138" s="544"/>
      <c r="H138" s="545"/>
      <c r="I138" s="546" t="s">
        <v>40</v>
      </c>
      <c r="J138" s="329">
        <v>12</v>
      </c>
      <c r="K138" s="547"/>
      <c r="L138" s="548"/>
      <c r="M138" s="548"/>
      <c r="N138" s="548"/>
      <c r="O138" s="549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527"/>
      <c r="AP138" s="467"/>
      <c r="AQ138" s="468"/>
      <c r="AR138" s="467"/>
      <c r="AT138" s="623"/>
      <c r="AU138" s="211"/>
      <c r="AV138" s="211"/>
      <c r="AW138" s="211"/>
      <c r="AX138" s="211"/>
      <c r="AY138" s="624"/>
      <c r="AZ138" s="211"/>
    </row>
    <row r="139" spans="1:52" s="447" customFormat="1" ht="15.75">
      <c r="A139" s="540" t="s">
        <v>324</v>
      </c>
      <c r="B139" s="550" t="s">
        <v>325</v>
      </c>
      <c r="C139" s="551" t="s">
        <v>326</v>
      </c>
      <c r="D139" s="552"/>
      <c r="E139" s="337"/>
      <c r="F139" s="553"/>
      <c r="G139" s="554"/>
      <c r="H139" s="42"/>
      <c r="I139" s="119"/>
      <c r="J139" s="120"/>
      <c r="K139" s="271"/>
      <c r="L139" s="85"/>
      <c r="M139" s="85"/>
      <c r="N139" s="85" t="s">
        <v>40</v>
      </c>
      <c r="O139" s="80">
        <v>12</v>
      </c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527"/>
      <c r="AP139" s="467"/>
      <c r="AQ139" s="468"/>
      <c r="AR139" s="467"/>
      <c r="AT139" s="623"/>
      <c r="AU139" s="211"/>
      <c r="AV139" s="211"/>
      <c r="AW139" s="211"/>
      <c r="AX139" s="211"/>
      <c r="AY139" s="624"/>
      <c r="AZ139" s="211"/>
    </row>
    <row r="140" spans="1:52" s="447" customFormat="1" ht="15.75">
      <c r="A140" s="540" t="s">
        <v>327</v>
      </c>
      <c r="B140" s="555"/>
      <c r="C140" s="556" t="s">
        <v>328</v>
      </c>
      <c r="D140" s="557">
        <f>SUM(F140+G140+H140+K140+L140+M140)</f>
        <v>4</v>
      </c>
      <c r="E140" s="337">
        <f>SUM(J140+O140)</f>
        <v>5</v>
      </c>
      <c r="F140" s="558"/>
      <c r="G140" s="559"/>
      <c r="H140" s="560"/>
      <c r="I140" s="561"/>
      <c r="J140" s="137"/>
      <c r="K140" s="271">
        <v>4</v>
      </c>
      <c r="L140" s="85"/>
      <c r="M140" s="85"/>
      <c r="N140" s="85" t="s">
        <v>27</v>
      </c>
      <c r="O140" s="80">
        <v>5</v>
      </c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527"/>
      <c r="AP140" s="467"/>
      <c r="AQ140" s="468"/>
      <c r="AR140" s="467"/>
      <c r="AT140" s="623"/>
      <c r="AU140" s="211"/>
      <c r="AV140" s="211"/>
      <c r="AW140" s="211"/>
      <c r="AX140" s="211"/>
      <c r="AY140" s="624"/>
      <c r="AZ140" s="211"/>
    </row>
    <row r="141" spans="1:52" s="447" customFormat="1" ht="15.75">
      <c r="A141" s="540" t="s">
        <v>329</v>
      </c>
      <c r="B141" s="555"/>
      <c r="C141" s="562" t="s">
        <v>330</v>
      </c>
      <c r="D141" s="563">
        <v>4</v>
      </c>
      <c r="E141" s="72">
        <f>SUM(J141+O141)</f>
        <v>4</v>
      </c>
      <c r="F141" s="564"/>
      <c r="G141" s="565"/>
      <c r="H141" s="565"/>
      <c r="I141" s="565"/>
      <c r="J141" s="566"/>
      <c r="K141" s="271">
        <v>4</v>
      </c>
      <c r="L141" s="85"/>
      <c r="M141" s="85"/>
      <c r="N141" s="85" t="s">
        <v>27</v>
      </c>
      <c r="O141" s="80">
        <v>4</v>
      </c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527"/>
      <c r="AP141" s="467"/>
      <c r="AQ141" s="468"/>
      <c r="AR141" s="467"/>
      <c r="AT141" s="623"/>
      <c r="AU141" s="211"/>
      <c r="AV141" s="211"/>
      <c r="AW141" s="211"/>
      <c r="AX141" s="211"/>
      <c r="AY141" s="624"/>
      <c r="AZ141" s="211"/>
    </row>
    <row r="142" spans="1:52" s="447" customFormat="1" ht="15.75">
      <c r="A142" s="540" t="s">
        <v>331</v>
      </c>
      <c r="B142" s="567" t="s">
        <v>332</v>
      </c>
      <c r="C142" s="562" t="s">
        <v>333</v>
      </c>
      <c r="D142" s="563"/>
      <c r="E142" s="72">
        <f>SUM(J142+O142)</f>
        <v>6</v>
      </c>
      <c r="F142" s="564"/>
      <c r="G142" s="565"/>
      <c r="H142" s="565"/>
      <c r="I142" s="568" t="s">
        <v>258</v>
      </c>
      <c r="J142" s="566">
        <v>6</v>
      </c>
      <c r="K142" s="271"/>
      <c r="L142" s="85"/>
      <c r="M142" s="85"/>
      <c r="N142" s="85"/>
      <c r="O142" s="80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527"/>
      <c r="AP142" s="467"/>
      <c r="AQ142" s="468"/>
      <c r="AR142" s="467"/>
      <c r="AT142" s="623"/>
      <c r="AU142" s="211"/>
      <c r="AV142" s="211"/>
      <c r="AW142" s="211"/>
      <c r="AX142" s="211"/>
      <c r="AY142" s="624"/>
      <c r="AZ142" s="211"/>
    </row>
    <row r="143" spans="1:52" s="447" customFormat="1" ht="16.5" thickBot="1">
      <c r="A143" s="496" t="s">
        <v>334</v>
      </c>
      <c r="B143" s="569" t="s">
        <v>335</v>
      </c>
      <c r="C143" s="570" t="s">
        <v>336</v>
      </c>
      <c r="D143" s="571"/>
      <c r="E143" s="572">
        <f>SUM(J143+O143)</f>
        <v>9</v>
      </c>
      <c r="F143" s="573"/>
      <c r="G143" s="574"/>
      <c r="H143" s="574"/>
      <c r="I143" s="574"/>
      <c r="J143" s="575"/>
      <c r="K143" s="576"/>
      <c r="L143" s="193"/>
      <c r="M143" s="193"/>
      <c r="N143" s="193" t="s">
        <v>258</v>
      </c>
      <c r="O143" s="196">
        <v>9</v>
      </c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527"/>
      <c r="AP143" s="467"/>
      <c r="AQ143" s="468"/>
      <c r="AR143" s="467"/>
      <c r="AT143" s="623"/>
      <c r="AU143" s="211"/>
      <c r="AV143" s="211"/>
      <c r="AW143" s="211"/>
      <c r="AX143" s="211"/>
      <c r="AY143" s="624"/>
      <c r="AZ143" s="211"/>
    </row>
    <row r="144" spans="1:52" s="447" customFormat="1" ht="16.5" thickBot="1">
      <c r="A144" s="461"/>
      <c r="B144" s="2"/>
      <c r="C144" s="577" t="s">
        <v>337</v>
      </c>
      <c r="D144" s="571">
        <f>SUM(D140:D141)</f>
        <v>8</v>
      </c>
      <c r="E144" s="578">
        <f>SUM(E138:E143)</f>
        <v>36</v>
      </c>
      <c r="F144" s="579"/>
      <c r="G144" s="580"/>
      <c r="H144" s="580"/>
      <c r="I144" s="580"/>
      <c r="J144" s="578">
        <f>SUM(J138:J143)</f>
        <v>18</v>
      </c>
      <c r="K144" s="579">
        <f>SUM(K138:K141)</f>
        <v>8</v>
      </c>
      <c r="L144" s="580">
        <f>SUM(L138:L141)</f>
        <v>0</v>
      </c>
      <c r="M144" s="580">
        <f>SUM(M138:M141)</f>
        <v>0</v>
      </c>
      <c r="N144" s="581">
        <v>2</v>
      </c>
      <c r="O144" s="578">
        <f>SUM(O138:O143)</f>
        <v>30</v>
      </c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527"/>
      <c r="AP144" s="467"/>
      <c r="AQ144" s="468"/>
      <c r="AR144" s="467"/>
      <c r="AT144" s="623"/>
      <c r="AU144" s="211"/>
      <c r="AV144" s="211"/>
      <c r="AW144" s="211"/>
      <c r="AX144" s="211"/>
      <c r="AY144" s="624"/>
      <c r="AZ144" s="211"/>
    </row>
    <row r="145" spans="1:52" s="447" customFormat="1" ht="15.75">
      <c r="A145" s="461"/>
      <c r="B145" s="2"/>
      <c r="C145" s="3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527"/>
      <c r="AP145" s="467"/>
      <c r="AQ145" s="468"/>
      <c r="AR145" s="467"/>
      <c r="AT145" s="623"/>
      <c r="AU145" s="211"/>
      <c r="AV145" s="211"/>
      <c r="AW145" s="211"/>
      <c r="AX145" s="211"/>
      <c r="AY145" s="624"/>
      <c r="AZ145" s="211"/>
    </row>
    <row r="146" spans="1:52" s="447" customFormat="1" ht="15.75">
      <c r="A146" s="461"/>
      <c r="B146" s="582" t="s">
        <v>338</v>
      </c>
      <c r="C146" s="583" t="s">
        <v>339</v>
      </c>
      <c r="D146" s="4"/>
      <c r="E146" s="4"/>
      <c r="F146" s="4"/>
      <c r="G146" s="4"/>
      <c r="H146" s="4"/>
      <c r="I146" s="4"/>
      <c r="J146" s="4"/>
      <c r="K146" s="4" t="s">
        <v>208</v>
      </c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527"/>
      <c r="AP146" s="467"/>
      <c r="AQ146" s="468"/>
      <c r="AR146" s="467"/>
      <c r="AT146" s="623"/>
      <c r="AU146" s="211"/>
      <c r="AV146" s="211"/>
      <c r="AW146" s="211"/>
      <c r="AX146" s="211"/>
      <c r="AY146" s="624"/>
      <c r="AZ146" s="211"/>
    </row>
    <row r="147" spans="1:52" s="447" customFormat="1" ht="15.75">
      <c r="A147" s="1"/>
      <c r="B147" s="520"/>
      <c r="C147" s="3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527"/>
      <c r="AP147" s="467"/>
      <c r="AQ147" s="468"/>
      <c r="AR147" s="467"/>
      <c r="AT147" s="623"/>
      <c r="AU147" s="211"/>
      <c r="AV147" s="211"/>
      <c r="AW147" s="211"/>
      <c r="AX147" s="211"/>
      <c r="AY147" s="624"/>
      <c r="AZ147" s="211"/>
    </row>
    <row r="148" spans="1:52" s="447" customFormat="1" ht="15.75">
      <c r="A148" s="1"/>
      <c r="B148" s="520"/>
      <c r="C148" s="4" t="s">
        <v>340</v>
      </c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527"/>
      <c r="AP148" s="467"/>
      <c r="AQ148" s="468"/>
      <c r="AR148" s="467"/>
      <c r="AT148" s="623"/>
      <c r="AU148" s="211"/>
      <c r="AV148" s="211"/>
      <c r="AW148" s="211"/>
      <c r="AX148" s="211"/>
      <c r="AY148" s="624"/>
      <c r="AZ148" s="211"/>
    </row>
    <row r="149" spans="1:52" s="447" customFormat="1" ht="15.75">
      <c r="A149" s="1"/>
      <c r="B149" s="520"/>
      <c r="C149" s="4" t="s">
        <v>341</v>
      </c>
      <c r="D149" s="4"/>
      <c r="E149" s="4"/>
      <c r="F149" s="4"/>
      <c r="G149" s="4"/>
      <c r="H149" s="16"/>
      <c r="I149" s="16"/>
      <c r="J149" s="16"/>
      <c r="K149" s="16"/>
      <c r="L149" s="16"/>
      <c r="M149" s="16"/>
      <c r="N149" s="16"/>
      <c r="O149" s="16"/>
      <c r="P149" s="16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527"/>
      <c r="AP149" s="467"/>
      <c r="AQ149" s="468"/>
      <c r="AR149" s="467"/>
      <c r="AT149" s="623"/>
      <c r="AU149" s="211"/>
      <c r="AV149" s="211"/>
      <c r="AW149" s="211"/>
      <c r="AX149" s="211"/>
      <c r="AY149" s="624"/>
      <c r="AZ149" s="211"/>
    </row>
    <row r="150" spans="1:52" s="447" customFormat="1" ht="15.75">
      <c r="A150" s="1"/>
      <c r="B150" s="520"/>
      <c r="C150" s="215" t="s">
        <v>342</v>
      </c>
      <c r="D150" s="215"/>
      <c r="E150" s="215"/>
      <c r="F150" s="215"/>
      <c r="G150" s="215"/>
      <c r="H150" s="584"/>
      <c r="I150" s="584"/>
      <c r="J150" s="584"/>
      <c r="K150" s="584"/>
      <c r="L150" s="584"/>
      <c r="M150" s="584"/>
      <c r="N150" s="584"/>
      <c r="O150" s="584"/>
      <c r="P150" s="584"/>
      <c r="Q150" s="215"/>
      <c r="R150" s="215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527"/>
      <c r="AP150" s="467"/>
      <c r="AQ150" s="468"/>
      <c r="AR150" s="467"/>
      <c r="AT150" s="623"/>
      <c r="AU150" s="211"/>
      <c r="AV150" s="211"/>
      <c r="AW150" s="211"/>
      <c r="AX150" s="211"/>
      <c r="AY150" s="624"/>
      <c r="AZ150" s="211"/>
    </row>
    <row r="151" spans="1:52" s="447" customFormat="1" ht="15.75">
      <c r="A151" s="468"/>
      <c r="B151" s="585"/>
      <c r="C151" s="586"/>
      <c r="D151" s="587"/>
      <c r="E151" s="587"/>
      <c r="F151" s="587"/>
      <c r="G151" s="587"/>
      <c r="H151" s="587"/>
      <c r="I151" s="587"/>
      <c r="J151" s="587"/>
      <c r="K151" s="587"/>
      <c r="L151" s="587"/>
      <c r="M151" s="587"/>
      <c r="N151" s="587"/>
      <c r="O151" s="587"/>
      <c r="P151" s="587"/>
      <c r="Q151" s="587"/>
      <c r="R151" s="587"/>
      <c r="AO151" s="527"/>
      <c r="AP151" s="467"/>
      <c r="AQ151" s="468"/>
      <c r="AR151" s="467"/>
      <c r="AT151" s="623"/>
      <c r="AU151" s="211"/>
      <c r="AV151" s="211"/>
      <c r="AW151" s="211"/>
      <c r="AX151" s="211"/>
      <c r="AY151" s="624"/>
      <c r="AZ151" s="211"/>
    </row>
    <row r="152" spans="1:52" s="447" customFormat="1" ht="15.75">
      <c r="A152" s="468"/>
      <c r="B152" s="585"/>
      <c r="C152" s="588" t="s">
        <v>343</v>
      </c>
      <c r="D152" s="589"/>
      <c r="E152" s="588"/>
      <c r="F152" s="588"/>
      <c r="G152" s="588"/>
      <c r="H152" s="588"/>
      <c r="I152" s="588"/>
      <c r="J152" s="587"/>
      <c r="K152" s="587"/>
      <c r="L152" s="587"/>
      <c r="M152" s="587"/>
      <c r="N152" s="587"/>
      <c r="O152" s="587"/>
      <c r="P152" s="587"/>
      <c r="Q152" s="587"/>
      <c r="R152" s="587"/>
      <c r="AO152" s="527"/>
      <c r="AP152" s="467"/>
      <c r="AQ152" s="468"/>
      <c r="AR152" s="467"/>
      <c r="AT152" s="623"/>
      <c r="AU152" s="211"/>
      <c r="AV152" s="211"/>
      <c r="AW152" s="211"/>
      <c r="AX152" s="211"/>
      <c r="AY152" s="624"/>
      <c r="AZ152" s="211"/>
    </row>
    <row r="153" spans="45:67" ht="15.75">
      <c r="AS153" s="4"/>
      <c r="AT153" s="618"/>
      <c r="AU153" s="111"/>
      <c r="AV153" s="111"/>
      <c r="AW153" s="111"/>
      <c r="AX153" s="619"/>
      <c r="AY153" s="620"/>
      <c r="AZ153" s="111"/>
      <c r="BA153" s="111"/>
      <c r="BB153" s="111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</row>
    <row r="154" spans="2:67" ht="15.75">
      <c r="B154" s="582" t="s">
        <v>344</v>
      </c>
      <c r="AS154" s="4"/>
      <c r="AT154" s="618"/>
      <c r="AU154" s="111"/>
      <c r="AV154" s="111"/>
      <c r="AW154" s="111"/>
      <c r="AX154" s="619"/>
      <c r="AY154" s="620"/>
      <c r="AZ154" s="111"/>
      <c r="BA154" s="111"/>
      <c r="BB154" s="111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</row>
    <row r="155" spans="2:67" ht="15.75">
      <c r="B155" s="590" t="s">
        <v>345</v>
      </c>
      <c r="C155" s="590"/>
      <c r="D155" s="591"/>
      <c r="E155" s="590" t="s">
        <v>346</v>
      </c>
      <c r="F155" s="590"/>
      <c r="G155" s="592"/>
      <c r="H155" s="592"/>
      <c r="I155" s="592"/>
      <c r="J155" s="592"/>
      <c r="K155" s="592"/>
      <c r="L155" s="592"/>
      <c r="M155" s="592"/>
      <c r="N155" s="592"/>
      <c r="O155" s="592"/>
      <c r="P155" s="592"/>
      <c r="Q155" s="592"/>
      <c r="R155" s="593"/>
      <c r="S155" s="592"/>
      <c r="T155" s="587"/>
      <c r="U155" s="587"/>
      <c r="V155" s="587"/>
      <c r="W155" s="587"/>
      <c r="X155" s="587"/>
      <c r="Y155" s="587"/>
      <c r="Z155" s="587"/>
      <c r="AA155" s="587"/>
      <c r="AB155" s="587"/>
      <c r="AC155" s="587"/>
      <c r="AD155" s="587"/>
      <c r="AE155" s="587"/>
      <c r="AF155" s="587"/>
      <c r="AG155" s="587"/>
      <c r="AH155" s="587"/>
      <c r="AI155" s="587"/>
      <c r="AJ155" s="587"/>
      <c r="AK155" s="587"/>
      <c r="AL155" s="587"/>
      <c r="AS155" s="4"/>
      <c r="AT155" s="618"/>
      <c r="AU155" s="111"/>
      <c r="AV155" s="111"/>
      <c r="AW155" s="111"/>
      <c r="AX155" s="619"/>
      <c r="AY155" s="620"/>
      <c r="AZ155" s="111"/>
      <c r="BA155" s="111"/>
      <c r="BB155" s="111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</row>
    <row r="156" spans="2:67" ht="15.75">
      <c r="B156" s="591" t="s">
        <v>347</v>
      </c>
      <c r="C156" s="591"/>
      <c r="D156" s="591"/>
      <c r="E156" s="591" t="s">
        <v>347</v>
      </c>
      <c r="G156" s="587"/>
      <c r="I156" s="591"/>
      <c r="J156" s="587"/>
      <c r="K156" s="587"/>
      <c r="L156" s="587"/>
      <c r="M156" s="587"/>
      <c r="N156" s="587"/>
      <c r="O156" s="587"/>
      <c r="P156" s="587"/>
      <c r="Q156" s="587"/>
      <c r="S156" s="587"/>
      <c r="T156" s="587"/>
      <c r="U156" s="587"/>
      <c r="V156" s="587"/>
      <c r="W156" s="587"/>
      <c r="X156" s="587"/>
      <c r="Y156" s="587"/>
      <c r="Z156" s="587"/>
      <c r="AA156" s="587"/>
      <c r="AB156" s="587"/>
      <c r="AC156" s="587"/>
      <c r="AD156" s="587"/>
      <c r="AE156" s="587"/>
      <c r="AF156" s="587"/>
      <c r="AG156" s="587"/>
      <c r="AH156" s="587"/>
      <c r="AI156" s="587"/>
      <c r="AJ156" s="587"/>
      <c r="AK156" s="587"/>
      <c r="AL156" s="587"/>
      <c r="AS156" s="4"/>
      <c r="AT156" s="618"/>
      <c r="AU156" s="111"/>
      <c r="AV156" s="111"/>
      <c r="AW156" s="111"/>
      <c r="AX156" s="619"/>
      <c r="AY156" s="620"/>
      <c r="AZ156" s="111"/>
      <c r="BA156" s="111"/>
      <c r="BB156" s="111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</row>
    <row r="157" spans="2:67" ht="15.75">
      <c r="B157" s="591" t="s">
        <v>348</v>
      </c>
      <c r="C157" s="591"/>
      <c r="D157" s="591"/>
      <c r="E157" s="591" t="s">
        <v>349</v>
      </c>
      <c r="F157" s="591"/>
      <c r="G157" s="594"/>
      <c r="H157" s="594"/>
      <c r="I157" s="591"/>
      <c r="J157" s="587"/>
      <c r="K157" s="587"/>
      <c r="M157" s="587"/>
      <c r="N157" s="587"/>
      <c r="O157" s="587"/>
      <c r="P157" s="587"/>
      <c r="Q157" s="587"/>
      <c r="S157" s="587"/>
      <c r="T157" s="587"/>
      <c r="U157" s="587"/>
      <c r="V157" s="587"/>
      <c r="W157" s="587"/>
      <c r="X157" s="587"/>
      <c r="Y157" s="587"/>
      <c r="Z157" s="587"/>
      <c r="AA157" s="587"/>
      <c r="AB157" s="587"/>
      <c r="AC157" s="587"/>
      <c r="AD157" s="587"/>
      <c r="AE157" s="587"/>
      <c r="AF157" s="587"/>
      <c r="AG157" s="587"/>
      <c r="AH157" s="587"/>
      <c r="AI157" s="587"/>
      <c r="AJ157" s="587"/>
      <c r="AK157" s="587"/>
      <c r="AL157" s="587"/>
      <c r="AS157" s="4"/>
      <c r="AT157" s="618"/>
      <c r="AU157" s="111"/>
      <c r="AV157" s="111"/>
      <c r="AW157" s="111"/>
      <c r="AX157" s="619"/>
      <c r="AY157" s="620"/>
      <c r="AZ157" s="111"/>
      <c r="BA157" s="111"/>
      <c r="BB157" s="111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</row>
    <row r="158" spans="41:67" ht="15.75">
      <c r="AO158" s="213"/>
      <c r="AP158" s="213"/>
      <c r="AQ158" s="3"/>
      <c r="AR158" s="6"/>
      <c r="AS158" s="7"/>
      <c r="AT158" s="7"/>
      <c r="AU158" s="7"/>
      <c r="AV158" s="8"/>
      <c r="AW158" s="9"/>
      <c r="AZ158" s="7"/>
      <c r="BA158" s="3"/>
      <c r="BB158" s="3"/>
      <c r="BC158" s="3"/>
      <c r="BD158" s="3"/>
      <c r="BL158" s="4"/>
      <c r="BM158" s="4"/>
      <c r="BN158" s="4"/>
      <c r="BO158" s="4"/>
    </row>
    <row r="159" spans="41:67" ht="15.75">
      <c r="AO159" s="5"/>
      <c r="AQ159" s="3"/>
      <c r="AR159" s="6"/>
      <c r="AS159" s="7"/>
      <c r="AT159" s="7"/>
      <c r="AU159" s="7"/>
      <c r="AV159" s="8"/>
      <c r="AW159" s="9"/>
      <c r="AZ159" s="7"/>
      <c r="BA159" s="3"/>
      <c r="BB159" s="3"/>
      <c r="BC159" s="3"/>
      <c r="BD159" s="3"/>
      <c r="BL159" s="4"/>
      <c r="BM159" s="4"/>
      <c r="BN159" s="4"/>
      <c r="BO159" s="4"/>
    </row>
    <row r="160" spans="41:67" ht="15.75">
      <c r="AO160" s="5"/>
      <c r="AQ160" s="3"/>
      <c r="AR160" s="6"/>
      <c r="AS160" s="7"/>
      <c r="AT160" s="7"/>
      <c r="AU160" s="7"/>
      <c r="AV160" s="8"/>
      <c r="AW160" s="9"/>
      <c r="AZ160" s="7"/>
      <c r="BA160" s="3"/>
      <c r="BB160" s="3"/>
      <c r="BC160" s="3"/>
      <c r="BD160" s="3"/>
      <c r="BL160" s="4"/>
      <c r="BM160" s="4"/>
      <c r="BN160" s="4"/>
      <c r="BO160" s="4"/>
    </row>
    <row r="161" spans="41:67" ht="15.75">
      <c r="AO161" s="5"/>
      <c r="AQ161" s="3"/>
      <c r="AR161" s="6"/>
      <c r="AS161" s="7"/>
      <c r="AT161" s="7"/>
      <c r="AU161" s="7"/>
      <c r="AV161" s="8"/>
      <c r="AW161" s="9"/>
      <c r="AZ161" s="7"/>
      <c r="BA161" s="3"/>
      <c r="BB161" s="3"/>
      <c r="BC161" s="3"/>
      <c r="BD161" s="3"/>
      <c r="BL161" s="4"/>
      <c r="BM161" s="4"/>
      <c r="BN161" s="4"/>
      <c r="BO161" s="4"/>
    </row>
    <row r="162" spans="41:67" ht="15.75">
      <c r="AO162" s="5"/>
      <c r="AQ162" s="3"/>
      <c r="AR162" s="6"/>
      <c r="AS162" s="7"/>
      <c r="AT162" s="7"/>
      <c r="AU162" s="7"/>
      <c r="AV162" s="8"/>
      <c r="AW162" s="9"/>
      <c r="AZ162" s="7"/>
      <c r="BA162" s="3"/>
      <c r="BB162" s="3"/>
      <c r="BC162" s="3"/>
      <c r="BD162" s="3"/>
      <c r="BL162" s="4"/>
      <c r="BM162" s="4"/>
      <c r="BN162" s="4"/>
      <c r="BO162" s="4"/>
    </row>
    <row r="163" spans="41:67" ht="15.75">
      <c r="AO163" s="5"/>
      <c r="AQ163" s="3"/>
      <c r="AR163" s="6"/>
      <c r="AS163" s="7"/>
      <c r="AT163" s="7"/>
      <c r="AU163" s="7"/>
      <c r="AV163" s="8"/>
      <c r="AW163" s="9"/>
      <c r="AZ163" s="7"/>
      <c r="BA163" s="3"/>
      <c r="BB163" s="3"/>
      <c r="BC163" s="3"/>
      <c r="BD163" s="3"/>
      <c r="BL163" s="4"/>
      <c r="BM163" s="4"/>
      <c r="BN163" s="4"/>
      <c r="BO163" s="4"/>
    </row>
    <row r="164" spans="41:67" ht="15.75">
      <c r="AO164" s="5"/>
      <c r="AQ164" s="3"/>
      <c r="AR164" s="6"/>
      <c r="AS164" s="7"/>
      <c r="AT164" s="7"/>
      <c r="AU164" s="7"/>
      <c r="AV164" s="8"/>
      <c r="AW164" s="9"/>
      <c r="AZ164" s="7"/>
      <c r="BA164" s="3"/>
      <c r="BB164" s="3"/>
      <c r="BC164" s="3"/>
      <c r="BD164" s="3"/>
      <c r="BL164" s="4"/>
      <c r="BM164" s="4"/>
      <c r="BN164" s="4"/>
      <c r="BO164" s="4"/>
    </row>
    <row r="165" spans="41:67" ht="15.75">
      <c r="AO165" s="5"/>
      <c r="AQ165" s="3"/>
      <c r="AR165" s="6"/>
      <c r="AS165" s="7"/>
      <c r="AT165" s="7"/>
      <c r="AU165" s="7"/>
      <c r="AV165" s="8"/>
      <c r="AW165" s="9"/>
      <c r="AZ165" s="7"/>
      <c r="BA165" s="3"/>
      <c r="BB165" s="3"/>
      <c r="BC165" s="3"/>
      <c r="BD165" s="3"/>
      <c r="BL165" s="4"/>
      <c r="BM165" s="4"/>
      <c r="BN165" s="4"/>
      <c r="BO165" s="4"/>
    </row>
    <row r="166" spans="41:67" ht="15.75">
      <c r="AO166" s="5"/>
      <c r="AQ166" s="3"/>
      <c r="AR166" s="6"/>
      <c r="AS166" s="7"/>
      <c r="AT166" s="7"/>
      <c r="AU166" s="7"/>
      <c r="AV166" s="8"/>
      <c r="AW166" s="9"/>
      <c r="AZ166" s="7"/>
      <c r="BA166" s="3"/>
      <c r="BB166" s="3"/>
      <c r="BC166" s="3"/>
      <c r="BD166" s="3"/>
      <c r="BL166" s="4"/>
      <c r="BM166" s="4"/>
      <c r="BN166" s="4"/>
      <c r="BO166" s="4"/>
    </row>
    <row r="167" spans="41:67" ht="15.75">
      <c r="AO167" s="5"/>
      <c r="AQ167" s="3"/>
      <c r="AR167" s="6"/>
      <c r="AS167" s="7"/>
      <c r="AT167" s="7"/>
      <c r="AU167" s="7"/>
      <c r="AV167" s="8"/>
      <c r="AW167" s="9"/>
      <c r="AZ167" s="7"/>
      <c r="BA167" s="3"/>
      <c r="BB167" s="3"/>
      <c r="BC167" s="3"/>
      <c r="BD167" s="3"/>
      <c r="BL167" s="4"/>
      <c r="BM167" s="4"/>
      <c r="BN167" s="4"/>
      <c r="BO167" s="4"/>
    </row>
    <row r="168" spans="41:67" ht="15.75">
      <c r="AO168" s="5"/>
      <c r="AQ168" s="3"/>
      <c r="AR168" s="6"/>
      <c r="AS168" s="7"/>
      <c r="AT168" s="7"/>
      <c r="AU168" s="7"/>
      <c r="AV168" s="8"/>
      <c r="AW168" s="9"/>
      <c r="AZ168" s="7"/>
      <c r="BA168" s="3"/>
      <c r="BB168" s="3"/>
      <c r="BC168" s="3"/>
      <c r="BD168" s="3"/>
      <c r="BL168" s="4"/>
      <c r="BM168" s="4"/>
      <c r="BN168" s="4"/>
      <c r="BO168" s="4"/>
    </row>
    <row r="169" spans="41:67" ht="15.75">
      <c r="AO169" s="5"/>
      <c r="AQ169" s="3"/>
      <c r="AR169" s="6"/>
      <c r="AS169" s="7"/>
      <c r="AT169" s="7"/>
      <c r="AU169" s="7"/>
      <c r="AV169" s="8"/>
      <c r="AW169" s="9"/>
      <c r="AZ169" s="7"/>
      <c r="BA169" s="3"/>
      <c r="BB169" s="3"/>
      <c r="BC169" s="3"/>
      <c r="BD169" s="3"/>
      <c r="BL169" s="4"/>
      <c r="BM169" s="4"/>
      <c r="BN169" s="4"/>
      <c r="BO169" s="4"/>
    </row>
    <row r="170" spans="41:67" ht="15.75">
      <c r="AO170" s="5"/>
      <c r="AQ170" s="3"/>
      <c r="AR170" s="6"/>
      <c r="AS170" s="7"/>
      <c r="AT170" s="7"/>
      <c r="AU170" s="7"/>
      <c r="AV170" s="8"/>
      <c r="AW170" s="9"/>
      <c r="AZ170" s="7"/>
      <c r="BA170" s="3"/>
      <c r="BB170" s="3"/>
      <c r="BC170" s="3"/>
      <c r="BD170" s="3"/>
      <c r="BL170" s="4"/>
      <c r="BM170" s="4"/>
      <c r="BN170" s="4"/>
      <c r="BO170" s="4"/>
    </row>
    <row r="171" spans="41:67" ht="15.75">
      <c r="AO171" s="5"/>
      <c r="AQ171" s="3"/>
      <c r="AR171" s="6"/>
      <c r="AS171" s="7"/>
      <c r="AT171" s="7"/>
      <c r="AU171" s="7"/>
      <c r="AV171" s="8"/>
      <c r="AW171" s="9"/>
      <c r="AZ171" s="7"/>
      <c r="BA171" s="3"/>
      <c r="BB171" s="3"/>
      <c r="BC171" s="3"/>
      <c r="BD171" s="3"/>
      <c r="BL171" s="4"/>
      <c r="BM171" s="4"/>
      <c r="BN171" s="4"/>
      <c r="BO171" s="4"/>
    </row>
    <row r="172" spans="41:67" ht="15.75">
      <c r="AO172" s="5"/>
      <c r="AQ172" s="3"/>
      <c r="AR172" s="6"/>
      <c r="AS172" s="7"/>
      <c r="AT172" s="7"/>
      <c r="AU172" s="7"/>
      <c r="AV172" s="8"/>
      <c r="AW172" s="9"/>
      <c r="AZ172" s="7"/>
      <c r="BA172" s="3"/>
      <c r="BB172" s="3"/>
      <c r="BC172" s="3"/>
      <c r="BD172" s="3"/>
      <c r="BL172" s="4"/>
      <c r="BM172" s="4"/>
      <c r="BN172" s="4"/>
      <c r="BO172" s="4"/>
    </row>
    <row r="173" spans="41:67" ht="15.75">
      <c r="AO173" s="5"/>
      <c r="AQ173" s="3"/>
      <c r="AR173" s="6"/>
      <c r="AS173" s="7"/>
      <c r="AT173" s="7"/>
      <c r="AU173" s="7"/>
      <c r="AV173" s="8"/>
      <c r="AW173" s="9"/>
      <c r="AZ173" s="7"/>
      <c r="BA173" s="3"/>
      <c r="BB173" s="3"/>
      <c r="BC173" s="3"/>
      <c r="BD173" s="3"/>
      <c r="BL173" s="4"/>
      <c r="BM173" s="4"/>
      <c r="BN173" s="4"/>
      <c r="BO173" s="4"/>
    </row>
    <row r="174" spans="41:67" ht="15.75">
      <c r="AO174" s="5"/>
      <c r="AQ174" s="3"/>
      <c r="AR174" s="6"/>
      <c r="AS174" s="7"/>
      <c r="AT174" s="7"/>
      <c r="AU174" s="7"/>
      <c r="AV174" s="8"/>
      <c r="AW174" s="9"/>
      <c r="AZ174" s="7"/>
      <c r="BA174" s="3"/>
      <c r="BB174" s="3"/>
      <c r="BC174" s="3"/>
      <c r="BD174" s="3"/>
      <c r="BL174" s="4"/>
      <c r="BM174" s="4"/>
      <c r="BN174" s="4"/>
      <c r="BO174" s="4"/>
    </row>
    <row r="175" spans="41:67" ht="15.75">
      <c r="AO175" s="5"/>
      <c r="AQ175" s="3"/>
      <c r="AR175" s="6"/>
      <c r="AS175" s="7"/>
      <c r="AT175" s="7"/>
      <c r="AU175" s="7"/>
      <c r="AV175" s="8"/>
      <c r="AW175" s="9"/>
      <c r="AZ175" s="7"/>
      <c r="BA175" s="3"/>
      <c r="BB175" s="3"/>
      <c r="BC175" s="3"/>
      <c r="BD175" s="3"/>
      <c r="BL175" s="4"/>
      <c r="BM175" s="4"/>
      <c r="BN175" s="4"/>
      <c r="BO175" s="4"/>
    </row>
  </sheetData>
  <sheetProtection/>
  <mergeCells count="44">
    <mergeCell ref="B135:B136"/>
    <mergeCell ref="C135:C136"/>
    <mergeCell ref="F135:J135"/>
    <mergeCell ref="K135:O135"/>
    <mergeCell ref="B113:E113"/>
    <mergeCell ref="B116:E116"/>
    <mergeCell ref="B121:C121"/>
    <mergeCell ref="AS67:AT67"/>
    <mergeCell ref="AS75:AT75"/>
    <mergeCell ref="AS76:AT76"/>
    <mergeCell ref="AS83:AT83"/>
    <mergeCell ref="AS68:AS69"/>
    <mergeCell ref="AT68:AT69"/>
    <mergeCell ref="AS70:AS71"/>
    <mergeCell ref="AT70:AT71"/>
    <mergeCell ref="AS72:AS73"/>
    <mergeCell ref="AT72:AT73"/>
    <mergeCell ref="B67:C67"/>
    <mergeCell ref="B75:C75"/>
    <mergeCell ref="B76:C76"/>
    <mergeCell ref="B83:C83"/>
    <mergeCell ref="B90:C90"/>
    <mergeCell ref="AO90:AR90"/>
    <mergeCell ref="D59:AA59"/>
    <mergeCell ref="D60:AJ60"/>
    <mergeCell ref="D62:E62"/>
    <mergeCell ref="F62:G62"/>
    <mergeCell ref="A63:AR63"/>
    <mergeCell ref="B64:B65"/>
    <mergeCell ref="C64:C65"/>
    <mergeCell ref="F64:AI64"/>
    <mergeCell ref="AO64:AR65"/>
    <mergeCell ref="AV5:AV9"/>
    <mergeCell ref="AW5:AW9"/>
    <mergeCell ref="B8:C8"/>
    <mergeCell ref="B20:C20"/>
    <mergeCell ref="B28:C28"/>
    <mergeCell ref="D58:AO58"/>
    <mergeCell ref="B4:C4"/>
    <mergeCell ref="A5:A6"/>
    <mergeCell ref="B5:B6"/>
    <mergeCell ref="C5:C6"/>
    <mergeCell ref="F5:AI5"/>
    <mergeCell ref="AO5:AR6"/>
  </mergeCells>
  <printOptions horizontalCentered="1" verticalCentered="1"/>
  <pageMargins left="0.1968503937007874" right="0.1968503937007874" top="0.7480314960629921" bottom="0.7480314960629921" header="0.31496062992125984" footer="0.31496062992125984"/>
  <pageSetup fitToHeight="0" horizontalDpi="300" verticalDpi="300" orientation="landscape" paperSize="9" scale="45" r:id="rId1"/>
  <headerFooter>
    <oddHeader>&amp;LÓbudai Egyetem
Alba Regia Műszaki Kar&amp;CVillamosmérnöki szak
BSc D tanterv&amp;RÉrvényes: 2014/2015
NAPPALI</oddHeader>
    <oddFooter>&amp;L&amp;D&amp;CAMK 2014&amp;R&amp;P/&amp;N</oddFooter>
  </headerFooter>
  <rowBreaks count="2" manualBreakCount="2">
    <brk id="61" max="255" man="1"/>
    <brk id="105" max="255" man="1"/>
  </rowBreaks>
  <colBreaks count="1" manualBreakCount="1">
    <brk id="4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Pogátsnik Monika</dc:creator>
  <cp:keywords/>
  <dc:description/>
  <cp:lastModifiedBy>Pogatsnik Monika</cp:lastModifiedBy>
  <cp:lastPrinted>2014-08-23T10:15:50Z</cp:lastPrinted>
  <dcterms:created xsi:type="dcterms:W3CDTF">2014-08-23T09:32:50Z</dcterms:created>
  <dcterms:modified xsi:type="dcterms:W3CDTF">2017-07-07T07:15:18Z</dcterms:modified>
  <cp:category/>
  <cp:version/>
  <cp:contentType/>
  <cp:contentStatus/>
</cp:coreProperties>
</file>