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tabRatio="315" activeTab="1"/>
  </bookViews>
  <sheets>
    <sheet name="BSc tanterv földrendező spec." sheetId="1" r:id="rId1"/>
    <sheet name="BSc tanterv Geoinf. spec." sheetId="2" r:id="rId2"/>
  </sheets>
  <definedNames>
    <definedName name="_xlnm.Print_Area" localSheetId="0">'BSc tanterv földrendező spec.'!$A$1:$AR$126</definedName>
    <definedName name="_xlnm.Print_Area" localSheetId="1">'BSc tanterv Geoinf. spec.'!$A$1:$AR$123</definedName>
    <definedName name="Z_1A778389_3C8D_477A_A1AF_EB6421179194_.wvu.FilterData" localSheetId="0" hidden="1">'BSc tanterv földrendező spec.'!$B$7:$AR$7</definedName>
    <definedName name="Z_1A778389_3C8D_477A_A1AF_EB6421179194_.wvu.FilterData" localSheetId="1" hidden="1">'BSc tanterv Geoinf. spec.'!$B$7:$AR$7</definedName>
    <definedName name="Z_1A778389_3C8D_477A_A1AF_EB6421179194_.wvu.PrintArea" localSheetId="0" hidden="1">'BSc tanterv földrendező spec.'!$A$1:$AR$126</definedName>
    <definedName name="Z_1A778389_3C8D_477A_A1AF_EB6421179194_.wvu.PrintArea" localSheetId="1" hidden="1">'BSc tanterv Geoinf. spec.'!$A$1:$AR$123</definedName>
    <definedName name="Z_1A778389_3C8D_477A_A1AF_EB6421179194_.wvu.Rows" localSheetId="0" hidden="1">'BSc tanterv földrendező spec.'!$1:$1,'BSc tanterv földrendező spec.'!$6:$6</definedName>
    <definedName name="Z_1A778389_3C8D_477A_A1AF_EB6421179194_.wvu.Rows" localSheetId="1" hidden="1">'BSc tanterv Geoinf. spec.'!$1:$1,'BSc tanterv Geoinf. spec.'!$6:$6</definedName>
    <definedName name="Z_22504D0A_A8C7_4755_8252_1C4B7D4D3371_.wvu.FilterData" localSheetId="0" hidden="1">'BSc tanterv földrendező spec.'!$B$7:$AR$7</definedName>
    <definedName name="Z_22504D0A_A8C7_4755_8252_1C4B7D4D3371_.wvu.FilterData" localSheetId="1" hidden="1">'BSc tanterv Geoinf. spec.'!$B$7:$AR$7</definedName>
    <definedName name="Z_22504D0A_A8C7_4755_8252_1C4B7D4D3371_.wvu.PrintArea" localSheetId="0" hidden="1">'BSc tanterv földrendező spec.'!$A$1:$AR$126</definedName>
    <definedName name="Z_22504D0A_A8C7_4755_8252_1C4B7D4D3371_.wvu.PrintArea" localSheetId="1" hidden="1">'BSc tanterv Geoinf. spec.'!$A$1:$AR$123</definedName>
    <definedName name="Z_22504D0A_A8C7_4755_8252_1C4B7D4D3371_.wvu.Rows" localSheetId="0" hidden="1">'BSc tanterv földrendező spec.'!$1:$1,'BSc tanterv földrendező spec.'!$6:$6</definedName>
    <definedName name="Z_22504D0A_A8C7_4755_8252_1C4B7D4D3371_.wvu.Rows" localSheetId="1" hidden="1">'BSc tanterv Geoinf. spec.'!$1:$1,'BSc tanterv Geoinf. spec.'!$6:$6</definedName>
    <definedName name="Z_B4D6F00B_AEDA_4868_AFED_D7554E8728DA_.wvu.FilterData" localSheetId="0" hidden="1">'BSc tanterv földrendező spec.'!$B$7:$AR$7</definedName>
    <definedName name="Z_B4D6F00B_AEDA_4868_AFED_D7554E8728DA_.wvu.FilterData" localSheetId="1" hidden="1">'BSc tanterv Geoinf. spec.'!$B$7:$AR$7</definedName>
    <definedName name="Z_B4D6F00B_AEDA_4868_AFED_D7554E8728DA_.wvu.PrintArea" localSheetId="0" hidden="1">'BSc tanterv földrendező spec.'!$A$1:$AR$126</definedName>
    <definedName name="Z_B4D6F00B_AEDA_4868_AFED_D7554E8728DA_.wvu.PrintArea" localSheetId="1" hidden="1">'BSc tanterv Geoinf. spec.'!$A$1:$AR$123</definedName>
    <definedName name="Z_B4D6F00B_AEDA_4868_AFED_D7554E8728DA_.wvu.Rows" localSheetId="0" hidden="1">'BSc tanterv földrendező spec.'!$1:$1,'BSc tanterv földrendező spec.'!$6:$6</definedName>
    <definedName name="Z_B4D6F00B_AEDA_4868_AFED_D7554E8728DA_.wvu.Rows" localSheetId="1" hidden="1">'BSc tanterv Geoinf. spec.'!$1:$1,'BSc tanterv Geoinf. spec.'!$6:$6</definedName>
    <definedName name="Z_F4EC6C0B_6995_41FF_8E64_408128C49E1D_.wvu.FilterData" localSheetId="0" hidden="1">'BSc tanterv földrendező spec.'!$B$7:$AR$7</definedName>
    <definedName name="Z_F4EC6C0B_6995_41FF_8E64_408128C49E1D_.wvu.FilterData" localSheetId="1" hidden="1">'BSc tanterv Geoinf. spec.'!$B$7:$AR$7</definedName>
    <definedName name="Z_F4EC6C0B_6995_41FF_8E64_408128C49E1D_.wvu.PrintArea" localSheetId="0" hidden="1">'BSc tanterv földrendező spec.'!$A$1:$AR$126</definedName>
    <definedName name="Z_F4EC6C0B_6995_41FF_8E64_408128C49E1D_.wvu.PrintArea" localSheetId="1" hidden="1">'BSc tanterv Geoinf. spec.'!$A$1:$AR$123</definedName>
    <definedName name="Z_F4EC6C0B_6995_41FF_8E64_408128C49E1D_.wvu.Rows" localSheetId="0" hidden="1">'BSc tanterv földrendező spec.'!$1:$1,'BSc tanterv földrendező spec.'!$6:$6</definedName>
    <definedName name="Z_F4EC6C0B_6995_41FF_8E64_408128C49E1D_.wvu.Rows" localSheetId="1" hidden="1">'BSc tanterv Geoinf. spec.'!$1:$1,'BSc tanterv Geoinf. spec.'!$6:$6</definedName>
  </definedNames>
  <calcPr fullCalcOnLoad="1"/>
</workbook>
</file>

<file path=xl/sharedStrings.xml><?xml version="1.0" encoding="utf-8"?>
<sst xmlns="http://schemas.openxmlformats.org/spreadsheetml/2006/main" count="817" uniqueCount="224">
  <si>
    <t>heti</t>
  </si>
  <si>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</si>
  <si>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</si>
  <si>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</si>
  <si>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</si>
  <si>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</si>
  <si>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</si>
  <si>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</si>
  <si>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</si>
  <si>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</si>
  <si>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</si>
  <si>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</si>
  <si>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</si>
  <si>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</si>
  <si>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</si>
  <si>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v</t>
  </si>
  <si>
    <t>Vizsga (v)</t>
  </si>
  <si>
    <t>Mindösszesen:</t>
  </si>
  <si>
    <t>7.</t>
  </si>
  <si>
    <t>Kód</t>
  </si>
  <si>
    <t xml:space="preserve">Összes heti óra </t>
  </si>
  <si>
    <t xml:space="preserve">      heti óraszámokkal (ea. tgy. l). ; követelményekkel (k.); kreditekkel (kr.)</t>
  </si>
  <si>
    <t>8.</t>
  </si>
  <si>
    <t>Előtanulmány</t>
  </si>
  <si>
    <t>9.</t>
  </si>
  <si>
    <r>
      <t>kredi</t>
    </r>
    <r>
      <rPr>
        <b/>
        <sz val="12"/>
        <rFont val="Arial CE"/>
        <family val="0"/>
      </rPr>
      <t>t</t>
    </r>
  </si>
  <si>
    <t>Megyjegyzés:</t>
  </si>
  <si>
    <t xml:space="preserve"> </t>
  </si>
  <si>
    <t>kredit</t>
  </si>
  <si>
    <t>Félév</t>
  </si>
  <si>
    <t>Összesen:</t>
  </si>
  <si>
    <t>Testnevelés I.</t>
  </si>
  <si>
    <t>Testnevelés II.</t>
  </si>
  <si>
    <t>Differenciált szakmai törzsanyag tantárgyai</t>
  </si>
  <si>
    <t>Kötelezően választható tárgycsoportok              összesen:</t>
  </si>
  <si>
    <t>é</t>
  </si>
  <si>
    <t>Évközi jegy (é)</t>
  </si>
  <si>
    <t>Nappali tagozat</t>
  </si>
  <si>
    <t>Gazdasági és Humán ismeretek                      összesen:</t>
  </si>
  <si>
    <t>Szakmai törzsanyag                                            összesen:</t>
  </si>
  <si>
    <t>Természettudományos alapismeretek         összesen:</t>
  </si>
  <si>
    <t>a</t>
  </si>
  <si>
    <t>Aláírás (a)</t>
  </si>
  <si>
    <t>Specializáció közös tantárgyai                                    összesen:</t>
  </si>
  <si>
    <t xml:space="preserve"> Földmérő és földrendező mérnöki BSc tanterv</t>
  </si>
  <si>
    <t>Matematika I</t>
  </si>
  <si>
    <t>Matematika II</t>
  </si>
  <si>
    <t>Geometria I</t>
  </si>
  <si>
    <t>Geometria II</t>
  </si>
  <si>
    <t>Informatika I</t>
  </si>
  <si>
    <t>Informatika II</t>
  </si>
  <si>
    <t>Környezettan</t>
  </si>
  <si>
    <t>CAD alkalmazások</t>
  </si>
  <si>
    <t>Fizika</t>
  </si>
  <si>
    <t>Közgazdaságtan</t>
  </si>
  <si>
    <t>Kommunikáció</t>
  </si>
  <si>
    <t>Állam- és jogtudományi iseretek</t>
  </si>
  <si>
    <t>Szervezés és menedzsment</t>
  </si>
  <si>
    <t>Földhasználat és földminősítés</t>
  </si>
  <si>
    <t>EU agrárpolitika</t>
  </si>
  <si>
    <t>Geodézia I</t>
  </si>
  <si>
    <t>Geodézia II</t>
  </si>
  <si>
    <t>Térképtan</t>
  </si>
  <si>
    <t>Vetülettan</t>
  </si>
  <si>
    <t>Mérnöki alapismeretek I</t>
  </si>
  <si>
    <t>Mérnöki alapismeretek II</t>
  </si>
  <si>
    <t>Kiegyenlítő számítás</t>
  </si>
  <si>
    <t>Fotogrammetria I</t>
  </si>
  <si>
    <t>Fotogrammetria II</t>
  </si>
  <si>
    <t>Térinformatika II</t>
  </si>
  <si>
    <t>Topográfia</t>
  </si>
  <si>
    <t>Nagyméretarányú térképezés I</t>
  </si>
  <si>
    <t>Nagyméretarányú térképezés II</t>
  </si>
  <si>
    <t>Ingatlan-nyílvántartás</t>
  </si>
  <si>
    <t>Geodéziai hálózatok</t>
  </si>
  <si>
    <t>Mérnökgeodézia I</t>
  </si>
  <si>
    <t>Térinformatikai alkalmazások I</t>
  </si>
  <si>
    <t>Távérzékelés</t>
  </si>
  <si>
    <t>Műholdas helymeghatározás</t>
  </si>
  <si>
    <t>Ingatlan értékbecslés</t>
  </si>
  <si>
    <t>Minőségbiztosítás</t>
  </si>
  <si>
    <t>* A további szabadon választható tantárgyak listáját  külön táblázat  tartalmazza</t>
  </si>
  <si>
    <t>Angol vagy német I</t>
  </si>
  <si>
    <t>Angol vagy német II</t>
  </si>
  <si>
    <t>Szakirányhoz javasolt szabadon választható tárgyak *                       összesen:</t>
  </si>
  <si>
    <t>Általános természeti földrajz</t>
  </si>
  <si>
    <t>Digitális fotogrammetria</t>
  </si>
  <si>
    <t>Európa földrajza</t>
  </si>
  <si>
    <t>Meteorológia ismeretek</t>
  </si>
  <si>
    <t>Rendszerszervezés</t>
  </si>
  <si>
    <t>Building Geodatabase</t>
  </si>
  <si>
    <t>Data acquisition and integration</t>
  </si>
  <si>
    <t>Digital cartography</t>
  </si>
  <si>
    <t>Digital photogrammetry</t>
  </si>
  <si>
    <t>Environmetal studies</t>
  </si>
  <si>
    <t>Land use planning</t>
  </si>
  <si>
    <t>GIS I.</t>
  </si>
  <si>
    <t>Object Based Image Analysis</t>
  </si>
  <si>
    <t>Remote sensing</t>
  </si>
  <si>
    <t>Surveying</t>
  </si>
  <si>
    <t>AGIÁF0CFND</t>
  </si>
  <si>
    <t>AGIDF0CFND</t>
  </si>
  <si>
    <t>AGIEF0CFND</t>
  </si>
  <si>
    <t>AGIME0CFND</t>
  </si>
  <si>
    <t>AGIRS0CFND</t>
  </si>
  <si>
    <t>AGIBG0KFND</t>
  </si>
  <si>
    <t>AGIDI0KFND</t>
  </si>
  <si>
    <t>AGIDC0KFND</t>
  </si>
  <si>
    <t>AGIDP0KFND</t>
  </si>
  <si>
    <t>AGIES0KFND</t>
  </si>
  <si>
    <t>AGILP0KFND</t>
  </si>
  <si>
    <t>AGIGS0KND</t>
  </si>
  <si>
    <t>AGIOA0KND</t>
  </si>
  <si>
    <t>AGIRS0KFND</t>
  </si>
  <si>
    <t>AGISV0KFND</t>
  </si>
  <si>
    <t>Szakmai gyakorlatok</t>
  </si>
  <si>
    <t>Komplex terepgyakorlat</t>
  </si>
  <si>
    <t>Geodézia terepgyakorlat</t>
  </si>
  <si>
    <t>Felmérés terepgyakorlat</t>
  </si>
  <si>
    <t>80</t>
  </si>
  <si>
    <t xml:space="preserve">Félév </t>
  </si>
  <si>
    <t>Megjegyzés: -</t>
  </si>
  <si>
    <t>AGIMA1AFND</t>
  </si>
  <si>
    <t>AGIMA2AFND</t>
  </si>
  <si>
    <t>AGIGM1AFND</t>
  </si>
  <si>
    <t>AGIGM2AFND</t>
  </si>
  <si>
    <t>AGIIM1AFND</t>
  </si>
  <si>
    <t>AGIIM2AFND</t>
  </si>
  <si>
    <t>AGIKT0AFND</t>
  </si>
  <si>
    <t>AGICA0AFND</t>
  </si>
  <si>
    <t>AGIFI0AFND</t>
  </si>
  <si>
    <t>AGIKG0BFND</t>
  </si>
  <si>
    <t>AGIKO0BFND</t>
  </si>
  <si>
    <t>AGIÁJ0AFND</t>
  </si>
  <si>
    <t>AGISM0BFND</t>
  </si>
  <si>
    <t>AGIFF0BFND</t>
  </si>
  <si>
    <t>AGIEA0BFND</t>
  </si>
  <si>
    <t>AGIGE1AFND</t>
  </si>
  <si>
    <t>AGIGE2AFND</t>
  </si>
  <si>
    <t>AGITT0AFND</t>
  </si>
  <si>
    <t>AGIVE0AFND</t>
  </si>
  <si>
    <t>AGIMI1AFND</t>
  </si>
  <si>
    <t>AGIMI2AFND</t>
  </si>
  <si>
    <t>AGIKS0AFND</t>
  </si>
  <si>
    <t>AGIFG1AFND</t>
  </si>
  <si>
    <t>AGIFG2AFND</t>
  </si>
  <si>
    <t>AGITI1AFND</t>
  </si>
  <si>
    <t>AGITI2AFND</t>
  </si>
  <si>
    <t>AGITG0AFND</t>
  </si>
  <si>
    <t>AGINT1AFND</t>
  </si>
  <si>
    <t>AGINT2AFND</t>
  </si>
  <si>
    <t>AGIIN0AFND</t>
  </si>
  <si>
    <t>AGIGH0AFND</t>
  </si>
  <si>
    <t>AGIMG1BFND</t>
  </si>
  <si>
    <t>AGITA1BFND</t>
  </si>
  <si>
    <t>AGIFR1BFND</t>
  </si>
  <si>
    <t>AGITÉ0BFND</t>
  </si>
  <si>
    <t>AGIMH0BFND</t>
  </si>
  <si>
    <t>AGIIÉ0CFND</t>
  </si>
  <si>
    <t>AGIMB0CFND</t>
  </si>
  <si>
    <t>AGISD1BFND, AGISD2BFND</t>
  </si>
  <si>
    <t>Szakdolgozat**</t>
  </si>
  <si>
    <t>** A szakdolgozat I. a 6. félévben (5 kredit), a Szakdolgozat II. a 7. félévben (10 kredit)</t>
  </si>
  <si>
    <t>AGITN1KFND</t>
  </si>
  <si>
    <t>AGITN2KFND</t>
  </si>
  <si>
    <t>AGIAN1KFND, AGINÉ1KFND</t>
  </si>
  <si>
    <t>AGIAN2KFND, AGINÉ2KFND</t>
  </si>
  <si>
    <t>Választható idegen nyelvű tárgyak **</t>
  </si>
  <si>
    <r>
      <rPr>
        <sz val="14"/>
        <rFont val="Arial CE"/>
        <family val="0"/>
      </rPr>
      <t xml:space="preserve"> ** </t>
    </r>
    <r>
      <rPr>
        <sz val="12"/>
        <rFont val="Arial CE"/>
        <family val="0"/>
      </rPr>
      <t xml:space="preserve">A választható idegen nyelvű tárgyak közül  minden hallgatónak két tárgyat fel kell vennie a 4. - 7. félév valamelyikében.  A kritérium tárgyak felvételének feltétele az adott nyelvből középfokú nyelvvizsga vagy belső szintfelmérő vizsga és nyelvi előkészítő tárgy teljesítése.                                                                                                                                                                                                                                       </t>
    </r>
  </si>
  <si>
    <t>További szabadon választható tantárgyak*</t>
  </si>
  <si>
    <t>összes</t>
  </si>
  <si>
    <t>Földrendező specializáció</t>
  </si>
  <si>
    <t>Föld- és területrendezés I</t>
  </si>
  <si>
    <t>Föld- ésterületrendezés II</t>
  </si>
  <si>
    <t>Vidék- és területfejlesztés</t>
  </si>
  <si>
    <t>Vízrendezés és melioráció</t>
  </si>
  <si>
    <t>Távérzékelési alkalmazások</t>
  </si>
  <si>
    <t>AGIFR2BFND</t>
  </si>
  <si>
    <t>AGIVT0BFND</t>
  </si>
  <si>
    <t>AGIVM0BFND</t>
  </si>
  <si>
    <t>AGITA0BFND</t>
  </si>
  <si>
    <t>Agrárgazdálkodási ismeretek</t>
  </si>
  <si>
    <t>Természet- és környezetvédelem</t>
  </si>
  <si>
    <t>Településtan</t>
  </si>
  <si>
    <t>AGIAG0CFND</t>
  </si>
  <si>
    <t>AGITK0CFND</t>
  </si>
  <si>
    <t>AGITE0FND</t>
  </si>
  <si>
    <t>3. A Komplex teregyakorlat előfeltétele a Topográfia és a Geodéziai hálózatok tárgyak</t>
  </si>
  <si>
    <t>AGIFGYAFND</t>
  </si>
  <si>
    <t>AGIGGYKFND</t>
  </si>
  <si>
    <t>AGIKGYAFND</t>
  </si>
  <si>
    <t>* A további szabadon választható tárgyakat az 5. és 6. félévben vehetők fel évközi jeggyel, heti 2 óra gyakorlattal.</t>
  </si>
  <si>
    <t>CAD rendszerek</t>
  </si>
  <si>
    <t>AGICR0CFND</t>
  </si>
  <si>
    <t>Lézerszkenneres technológiák</t>
  </si>
  <si>
    <t>AGILS0CFND</t>
  </si>
  <si>
    <t>AGISGY1AFND</t>
  </si>
  <si>
    <t>AGISGY2AFND</t>
  </si>
  <si>
    <t>Szakmai gyakorlat I.</t>
  </si>
  <si>
    <t>Szakmai gyakorlat II.</t>
  </si>
  <si>
    <t>2. A Felmérés terepgyakorlat előfeltétele Kiegyenlítő számítás tárgy</t>
  </si>
  <si>
    <t>4. Szakmai gyakorlat I. előfeltétele a Nagyméretarányú térképezés I. és a Geodéziai hálózatok tárgyak</t>
  </si>
  <si>
    <t>1. A Geodézia terepgyakorlat előfeltétele a Geodézia I. és a Matematika I. tárgyak</t>
  </si>
  <si>
    <r>
      <t>Térinf</t>
    </r>
    <r>
      <rPr>
        <b/>
        <sz val="12"/>
        <color indexed="10"/>
        <rFont val="Arial CE"/>
        <family val="0"/>
      </rPr>
      <t>o</t>
    </r>
    <r>
      <rPr>
        <b/>
        <sz val="12"/>
        <rFont val="Arial CE"/>
        <family val="0"/>
      </rPr>
      <t>rmatika I</t>
    </r>
  </si>
  <si>
    <t>Geoinformatika specializáció</t>
  </si>
  <si>
    <r>
      <t>Térinf</t>
    </r>
    <r>
      <rPr>
        <b/>
        <sz val="12"/>
        <color indexed="10"/>
        <rFont val="Arial CE"/>
        <family val="0"/>
      </rPr>
      <t>o</t>
    </r>
    <r>
      <rPr>
        <b/>
        <sz val="12"/>
        <rFont val="Arial CE"/>
        <family val="0"/>
      </rPr>
      <t>rmatika I</t>
    </r>
  </si>
  <si>
    <t>AGIDK0BFND</t>
  </si>
  <si>
    <t>Digitális kartográfia</t>
  </si>
  <si>
    <t>AGITM0BFND</t>
  </si>
  <si>
    <t>Térinformatikai menedzsment</t>
  </si>
  <si>
    <t>AGIFG0BFND</t>
  </si>
  <si>
    <t>Felsőgeodézia</t>
  </si>
  <si>
    <t>AGIMG2BFND</t>
  </si>
  <si>
    <t>Mérnökgeodézia II</t>
  </si>
  <si>
    <t>AGITA2CFND</t>
  </si>
  <si>
    <t>Térinformatikai alkalmazások II</t>
  </si>
  <si>
    <t>AGIWA0CFND</t>
  </si>
  <si>
    <t>Webes alkalmazások fejlesztése</t>
  </si>
  <si>
    <t>AGIIM0CFND</t>
  </si>
  <si>
    <t>Ipari mérőrendszerek</t>
  </si>
  <si>
    <t>2. A Felmérés terepgyakorlat előfeltétele a Kiegyenlítő számítás tárgy</t>
  </si>
  <si>
    <t>4. A szakmai gyakorlat I. előfeltétele a Nagyméretarányú térképezés I és a Geodéziai hálózatok tárgyak</t>
  </si>
  <si>
    <t>5. A Szakmai gyakorlat II. előfeltétele a Mérnökgeodézia I. tárgy</t>
  </si>
  <si>
    <t>5. Szakmai gyakorlat II. előfeltétele a Mérnökgeodézia I. tárgy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</si>
</sst>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i/>
      <sz val="12"/>
      <name val="Arial CE"/>
      <family val="2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b/>
      <sz val="12"/>
      <color indexed="48"/>
      <name val="Arial CE"/>
      <family val="0"/>
    </font>
    <font>
      <b/>
      <i/>
      <sz val="11"/>
      <name val="Arial CE"/>
      <family val="0"/>
    </font>
    <font>
      <b/>
      <sz val="12"/>
      <name val="Arial"/>
      <family val="2"/>
    </font>
    <font>
      <sz val="11"/>
      <name val="Arial CE"/>
      <family val="0"/>
    </font>
    <font>
      <sz val="12"/>
      <name val="Arial"/>
      <family val="2"/>
    </font>
    <font>
      <i/>
      <sz val="12"/>
      <name val="Arial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12"/>
      <color indexed="8"/>
      <name val="Arial CE"/>
      <family val="0"/>
    </font>
    <font>
      <b/>
      <i/>
      <sz val="12"/>
      <color indexed="17"/>
      <name val="Arial CE"/>
      <family val="0"/>
    </font>
    <font>
      <b/>
      <sz val="10"/>
      <color indexed="17"/>
      <name val="Arial CE"/>
      <family val="0"/>
    </font>
    <font>
      <b/>
      <sz val="12"/>
      <color indexed="17"/>
      <name val="Arial CE"/>
      <family val="0"/>
    </font>
    <font>
      <sz val="12"/>
      <color indexed="8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color indexed="10"/>
      <name val="Arial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 CE"/>
      <family val="0"/>
    </font>
    <font>
      <b/>
      <i/>
      <sz val="12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2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 style="thin"/>
      <top style="thin"/>
      <bottom style="dotted"/>
    </border>
    <border>
      <left/>
      <right style="medium"/>
      <top/>
      <bottom/>
    </border>
    <border>
      <left style="medium"/>
      <right style="thin"/>
      <top/>
      <bottom style="double"/>
    </border>
    <border>
      <left/>
      <right style="medium"/>
      <top style="double"/>
      <bottom/>
    </border>
    <border>
      <left style="medium"/>
      <right style="dotted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dotted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dotted"/>
    </border>
    <border>
      <left style="medium"/>
      <right style="dotted"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dotted"/>
    </border>
    <border>
      <left style="dotted"/>
      <right/>
      <top style="dotted"/>
      <bottom style="dotted"/>
    </border>
    <border>
      <left style="dotted"/>
      <right style="medium"/>
      <top style="dotted"/>
      <bottom style="dotted"/>
    </border>
    <border>
      <left/>
      <right style="medium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/>
      <right style="medium"/>
      <top style="dotted"/>
      <bottom/>
    </border>
    <border>
      <left style="thin"/>
      <right style="medium"/>
      <top style="dotted"/>
      <bottom style="dotted"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medium"/>
      <right style="dotted"/>
      <top style="dotted"/>
      <bottom/>
    </border>
    <border>
      <left/>
      <right/>
      <top style="dotted"/>
      <bottom/>
    </border>
    <border>
      <left style="dotted"/>
      <right/>
      <top style="dotted"/>
      <bottom/>
    </border>
    <border>
      <left style="dotted"/>
      <right style="medium"/>
      <top style="dotted"/>
      <bottom/>
    </border>
    <border>
      <left style="medium"/>
      <right/>
      <top style="dotted"/>
      <bottom/>
    </border>
    <border>
      <left style="thin"/>
      <right/>
      <top style="thin"/>
      <bottom style="thin"/>
    </border>
    <border>
      <left style="dotted"/>
      <right style="dotted"/>
      <top style="dotted"/>
      <bottom style="medium"/>
    </border>
    <border>
      <left/>
      <right style="medium"/>
      <top style="thin"/>
      <bottom style="dotted"/>
    </border>
    <border>
      <left style="medium"/>
      <right style="dotted"/>
      <top style="thin"/>
      <bottom style="dotted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dotted"/>
      <right/>
      <top style="thin"/>
      <bottom style="dotted"/>
    </border>
    <border>
      <left style="dotted"/>
      <right style="medium"/>
      <top style="thin"/>
      <bottom style="dotted"/>
    </border>
    <border>
      <left style="medium"/>
      <right style="dotted"/>
      <top style="dotted"/>
      <bottom style="medium"/>
    </border>
    <border>
      <left/>
      <right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dotted"/>
      <bottom style="dotted"/>
    </border>
    <border>
      <left style="dotted"/>
      <right style="dotted"/>
      <top style="thin"/>
      <bottom style="dotted"/>
    </border>
    <border>
      <left style="dotted"/>
      <right/>
      <top/>
      <bottom style="dotted"/>
    </border>
    <border>
      <left style="dotted"/>
      <right style="medium"/>
      <top/>
      <bottom style="dotted"/>
    </border>
    <border>
      <left/>
      <right style="dotted"/>
      <top style="thin"/>
      <bottom style="dotted"/>
    </border>
    <border>
      <left/>
      <right style="medium"/>
      <top/>
      <bottom style="double"/>
    </border>
    <border>
      <left style="medium"/>
      <right style="dotted"/>
      <top/>
      <bottom style="double"/>
    </border>
    <border>
      <left/>
      <right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dotted"/>
      <top/>
      <bottom style="double"/>
    </border>
    <border>
      <left style="dotted"/>
      <right style="medium"/>
      <top/>
      <bottom style="double"/>
    </border>
    <border>
      <left style="dotted"/>
      <right/>
      <top/>
      <bottom style="double"/>
    </border>
    <border>
      <left style="medium"/>
      <right/>
      <top/>
      <bottom style="medium"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dotted"/>
      <top style="medium"/>
      <bottom style="dotted"/>
    </border>
    <border>
      <left/>
      <right style="thin"/>
      <top style="thin"/>
      <bottom style="dotted"/>
    </border>
    <border>
      <left style="medium"/>
      <right/>
      <top style="thin"/>
      <bottom style="dashed"/>
    </border>
    <border>
      <left style="dotted"/>
      <right style="dotted"/>
      <top style="thin"/>
      <bottom style="dashed"/>
    </border>
    <border>
      <left/>
      <right style="dotted"/>
      <top style="thin"/>
      <bottom style="dashed"/>
    </border>
    <border>
      <left style="dotted"/>
      <right style="medium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dotted"/>
      <top style="thin"/>
      <bottom/>
    </border>
    <border>
      <left style="thin"/>
      <right style="medium"/>
      <top style="thin"/>
      <bottom/>
    </border>
    <border>
      <left/>
      <right style="dotted"/>
      <top style="dotted"/>
      <bottom/>
    </border>
    <border>
      <left/>
      <right style="thin"/>
      <top style="double"/>
      <bottom style="dotted"/>
    </border>
    <border>
      <left/>
      <right style="medium"/>
      <top style="double"/>
      <bottom style="dotted"/>
    </border>
    <border>
      <left style="medium"/>
      <right style="dotted"/>
      <top style="double"/>
      <bottom style="dotted"/>
    </border>
    <border>
      <left/>
      <right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/>
      <top style="double"/>
      <bottom style="dotted"/>
    </border>
    <border>
      <left/>
      <right style="dotted"/>
      <top style="double"/>
      <bottom style="dotted"/>
    </border>
    <border>
      <left/>
      <right style="thin"/>
      <top style="dotted"/>
      <bottom style="dotted"/>
    </border>
    <border>
      <left style="medium"/>
      <right style="dotted"/>
      <top/>
      <bottom style="dotted"/>
    </border>
    <border>
      <left/>
      <right style="thin"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dotted"/>
      <bottom style="medium"/>
    </border>
    <border>
      <left/>
      <right style="dotted"/>
      <top style="dotted"/>
      <bottom style="medium"/>
    </border>
    <border>
      <left style="medium"/>
      <right style="thin"/>
      <top/>
      <bottom style="dotted"/>
    </border>
    <border>
      <left style="medium"/>
      <right style="thin"/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dotted"/>
    </border>
    <border>
      <left style="dotted"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 style="dotted"/>
      <bottom/>
    </border>
    <border>
      <left style="dotted"/>
      <right style="dotted"/>
      <top style="dotted"/>
      <bottom style="dashed"/>
    </border>
    <border>
      <left style="dotted"/>
      <right style="dotted"/>
      <top style="dashed"/>
      <bottom style="dotted"/>
    </border>
    <border>
      <left/>
      <right style="dashed"/>
      <top style="thin"/>
      <bottom style="dashed"/>
    </border>
    <border>
      <left/>
      <right style="dashed"/>
      <top style="dashed"/>
      <bottom style="dashed"/>
    </border>
    <border>
      <left style="dotted"/>
      <right style="dotted"/>
      <top style="dashed"/>
      <bottom style="dashed"/>
    </border>
    <border>
      <left style="medium">
        <color indexed="8"/>
      </left>
      <right/>
      <top/>
      <bottom/>
    </border>
    <border>
      <left style="medium"/>
      <right/>
      <top style="thin"/>
      <bottom style="thin"/>
    </border>
    <border>
      <left style="medium"/>
      <right/>
      <top style="double"/>
      <bottom/>
    </border>
    <border>
      <left style="thin"/>
      <right style="thin"/>
      <top style="medium"/>
      <bottom style="thin"/>
    </border>
    <border>
      <left/>
      <right style="thin"/>
      <top style="dotted"/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dotted"/>
    </border>
    <border>
      <left style="medium"/>
      <right style="medium"/>
      <top style="thin"/>
      <bottom style="dotted"/>
    </border>
    <border>
      <left style="medium"/>
      <right style="medium"/>
      <top/>
      <bottom style="double"/>
    </border>
    <border>
      <left style="medium"/>
      <right style="medium"/>
      <top style="double"/>
      <bottom style="dotted"/>
    </border>
    <border>
      <left style="thin"/>
      <right style="thin"/>
      <top/>
      <bottom style="dotted"/>
    </border>
    <border>
      <left style="medium"/>
      <right style="medium"/>
      <top style="medium"/>
      <bottom style="medium"/>
    </border>
    <border>
      <left/>
      <right style="medium">
        <color indexed="8"/>
      </right>
      <top style="thin">
        <color indexed="8"/>
      </top>
      <bottom style="dotted">
        <color indexed="8"/>
      </bottom>
    </border>
    <border>
      <left/>
      <right style="medium">
        <color indexed="8"/>
      </right>
      <top style="dotted">
        <color indexed="8"/>
      </top>
      <bottom style="dotted">
        <color indexed="8"/>
      </bottom>
    </border>
    <border>
      <left/>
      <right style="medium"/>
      <top style="dotted"/>
      <bottom style="thin"/>
    </border>
    <border>
      <left style="dotted"/>
      <right style="medium"/>
      <top style="dotted"/>
      <bottom style="thin"/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/>
      <right style="medium"/>
      <top/>
      <bottom style="medium"/>
    </border>
    <border>
      <left style="dotted"/>
      <right style="dashed"/>
      <top/>
      <bottom style="dotted"/>
    </border>
    <border>
      <left style="dotted"/>
      <right style="dashed"/>
      <top/>
      <bottom/>
    </border>
    <border>
      <left style="dotted"/>
      <right style="dashed"/>
      <top style="dotted"/>
      <bottom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medium"/>
      <top style="dotted"/>
      <bottom style="dotted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ashed"/>
      <right style="dashed"/>
      <top style="medium"/>
      <bottom style="medium"/>
    </border>
    <border>
      <left style="dotted"/>
      <right style="medium"/>
      <top style="thin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 style="dotted"/>
    </border>
    <border>
      <left style="thin"/>
      <right/>
      <top style="thin"/>
      <bottom/>
    </border>
    <border>
      <left style="medium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medium"/>
      <right style="medium"/>
      <top style="dotted"/>
      <bottom/>
    </border>
    <border>
      <left style="medium"/>
      <right style="dotted"/>
      <top style="dashed"/>
      <bottom style="dotted"/>
    </border>
    <border>
      <left style="dotted"/>
      <right style="medium"/>
      <top style="dashed"/>
      <bottom style="dotted"/>
    </border>
    <border>
      <left style="medium"/>
      <right style="thin"/>
      <top style="hair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/>
    </border>
    <border>
      <left style="thin"/>
      <right style="thin"/>
      <top style="dotted"/>
      <bottom style="thin"/>
    </border>
    <border>
      <left style="thick"/>
      <right style="medium"/>
      <top style="dotted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thick"/>
      <top style="thin"/>
      <bottom style="dotted"/>
    </border>
    <border>
      <left/>
      <right style="thick"/>
      <top style="thin"/>
      <bottom style="thin"/>
    </border>
    <border>
      <left/>
      <right style="thick"/>
      <top style="dotted"/>
      <bottom style="dotted"/>
    </border>
    <border>
      <left style="thin"/>
      <right style="thick"/>
      <top style="thin"/>
      <bottom style="thin"/>
    </border>
    <border>
      <left style="thin"/>
      <right style="thick"/>
      <top/>
      <bottom style="dotted"/>
    </border>
    <border>
      <left style="thin"/>
      <right style="thick"/>
      <top style="dotted"/>
      <bottom style="dotted"/>
    </border>
    <border>
      <left/>
      <right style="thick"/>
      <top style="thin">
        <color indexed="8"/>
      </top>
      <bottom style="hair">
        <color indexed="8"/>
      </bottom>
    </border>
    <border>
      <left/>
      <right style="thick"/>
      <top style="thin"/>
      <bottom/>
    </border>
    <border>
      <left style="thin"/>
      <right style="thick"/>
      <top style="thin"/>
      <bottom style="dotted"/>
    </border>
    <border>
      <left style="thin"/>
      <right style="thick"/>
      <top style="dotted"/>
      <bottom style="thin"/>
    </border>
    <border>
      <left style="medium"/>
      <right style="medium"/>
      <top style="hair">
        <color indexed="8"/>
      </top>
      <bottom style="dotted"/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medium"/>
      <top/>
      <bottom style="dotted"/>
    </border>
    <border>
      <left style="thick"/>
      <right style="medium"/>
      <top style="dotted"/>
      <bottom style="dotted"/>
    </border>
    <border>
      <left style="thick"/>
      <right/>
      <top style="thin"/>
      <bottom style="dotted"/>
    </border>
    <border>
      <left style="thick"/>
      <right/>
      <top/>
      <bottom style="dotted"/>
    </border>
    <border>
      <left style="thick"/>
      <right style="medium"/>
      <top style="thin"/>
      <bottom>
        <color indexed="63"/>
      </bottom>
    </border>
    <border>
      <left style="thin"/>
      <right style="medium">
        <color indexed="8"/>
      </right>
      <top style="dotted">
        <color indexed="8"/>
      </top>
      <bottom style="dotted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n"/>
      <right style="thin"/>
      <top style="dotted"/>
      <bottom style="double"/>
    </border>
    <border>
      <left style="thin"/>
      <right style="thick"/>
      <top style="dotted"/>
      <bottom style="double"/>
    </border>
    <border>
      <left style="thick"/>
      <right>
        <color indexed="63"/>
      </right>
      <top style="dotted"/>
      <bottom style="dotted"/>
    </border>
    <border>
      <left style="thin"/>
      <right style="thin"/>
      <top/>
      <bottom style="double"/>
    </border>
    <border>
      <left/>
      <right style="medium">
        <color indexed="8"/>
      </right>
      <top style="dotted">
        <color indexed="8"/>
      </top>
      <bottom/>
    </border>
    <border>
      <left style="thick"/>
      <right style="medium"/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dotted">
        <color indexed="8"/>
      </bottom>
    </border>
    <border>
      <left/>
      <right style="dotted"/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thin"/>
    </border>
    <border>
      <left style="medium"/>
      <right style="thin"/>
      <top style="dotted"/>
      <bottom style="thin"/>
    </border>
    <border>
      <left/>
      <right/>
      <top style="dotted"/>
      <bottom style="thin"/>
    </border>
    <border>
      <left style="medium"/>
      <right/>
      <top style="dotted"/>
      <bottom style="thin"/>
    </border>
    <border>
      <left style="dotted"/>
      <right/>
      <top style="dotted"/>
      <bottom style="thin"/>
    </border>
    <border>
      <left/>
      <right style="thick"/>
      <top style="dotted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ashed"/>
      <top style="dotted"/>
      <bottom>
        <color indexed="63"/>
      </bottom>
    </border>
    <border>
      <left style="medium"/>
      <right style="dashed"/>
      <top/>
      <bottom style="dotted"/>
    </border>
    <border>
      <left style="medium"/>
      <right style="dashed"/>
      <top/>
      <bottom/>
    </border>
    <border>
      <left/>
      <right style="dashed"/>
      <top style="dotted"/>
      <bottom style="dotted"/>
    </border>
    <border>
      <left style="medium"/>
      <right style="dashed"/>
      <top style="medium"/>
      <bottom style="medium"/>
    </border>
    <border>
      <left style="thin"/>
      <right style="medium"/>
      <top/>
      <bottom style="dotted"/>
    </border>
    <border>
      <left/>
      <right style="medium"/>
      <top style="thin">
        <color indexed="8"/>
      </top>
      <bottom style="hair">
        <color indexed="8"/>
      </bottom>
    </border>
    <border>
      <left style="medium"/>
      <right style="thin"/>
      <top style="dotted"/>
      <bottom style="medium"/>
    </border>
    <border>
      <left style="dotted"/>
      <right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dotted"/>
      <right style="dotted"/>
      <top/>
      <bottom style="medium"/>
    </border>
    <border>
      <left/>
      <right style="dotted"/>
      <top/>
      <bottom style="medium"/>
    </border>
    <border>
      <left style="dotted"/>
      <right style="medium"/>
      <top/>
      <bottom style="medium"/>
    </border>
    <border>
      <left style="dotted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dotted"/>
      <bottom style="medium"/>
    </border>
    <border>
      <left style="dotted">
        <color indexed="8"/>
      </left>
      <right style="medium"/>
      <top style="thin">
        <color indexed="8"/>
      </top>
      <bottom style="dotted">
        <color indexed="8"/>
      </bottom>
    </border>
    <border>
      <left style="dotted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medium"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8" fillId="25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7" borderId="7" applyNumberFormat="0" applyFont="0" applyAlignment="0" applyProtection="0"/>
    <xf numFmtId="0" fontId="57" fillId="28" borderId="0" applyNumberFormat="0" applyBorder="0" applyAlignment="0" applyProtection="0"/>
    <xf numFmtId="0" fontId="58" fillId="29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9" borderId="1" applyNumberFormat="0" applyAlignment="0" applyProtection="0"/>
    <xf numFmtId="9" fontId="0" fillId="0" borderId="0" applyFont="0" applyFill="0" applyBorder="0" applyAlignment="0" applyProtection="0"/>
  </cellStyleXfs>
  <cellXfs count="65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32" borderId="15" xfId="0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32" borderId="32" xfId="0" applyFont="1" applyFill="1" applyBorder="1" applyAlignment="1">
      <alignment/>
    </xf>
    <xf numFmtId="0" fontId="6" fillId="32" borderId="33" xfId="0" applyFont="1" applyFill="1" applyBorder="1" applyAlignment="1">
      <alignment/>
    </xf>
    <xf numFmtId="0" fontId="6" fillId="32" borderId="15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35" xfId="0" applyFont="1" applyFill="1" applyBorder="1" applyAlignment="1">
      <alignment/>
    </xf>
    <xf numFmtId="0" fontId="6" fillId="32" borderId="36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right"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33" borderId="42" xfId="0" applyFont="1" applyFill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6" fillId="0" borderId="49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6" fillId="0" borderId="57" xfId="0" applyFont="1" applyBorder="1" applyAlignment="1">
      <alignment horizontal="right" vertical="center"/>
    </xf>
    <xf numFmtId="0" fontId="4" fillId="0" borderId="58" xfId="0" applyFont="1" applyBorder="1" applyAlignment="1">
      <alignment vertical="center"/>
    </xf>
    <xf numFmtId="0" fontId="4" fillId="32" borderId="34" xfId="0" applyFont="1" applyFill="1" applyBorder="1" applyAlignment="1">
      <alignment vertical="center"/>
    </xf>
    <xf numFmtId="0" fontId="4" fillId="32" borderId="32" xfId="0" applyFont="1" applyFill="1" applyBorder="1" applyAlignment="1">
      <alignment vertical="center"/>
    </xf>
    <xf numFmtId="0" fontId="4" fillId="32" borderId="33" xfId="0" applyFont="1" applyFill="1" applyBorder="1" applyAlignment="1">
      <alignment vertical="center"/>
    </xf>
    <xf numFmtId="0" fontId="4" fillId="32" borderId="35" xfId="0" applyFont="1" applyFill="1" applyBorder="1" applyAlignment="1">
      <alignment vertical="center"/>
    </xf>
    <xf numFmtId="0" fontId="4" fillId="32" borderId="59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6" fillId="0" borderId="57" xfId="0" applyFont="1" applyFill="1" applyBorder="1" applyAlignment="1">
      <alignment horizontal="right" vertical="center"/>
    </xf>
    <xf numFmtId="0" fontId="4" fillId="0" borderId="58" xfId="0" applyFont="1" applyFill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Fill="1" applyBorder="1" applyAlignment="1">
      <alignment vertical="center"/>
    </xf>
    <xf numFmtId="0" fontId="4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 wrapText="1"/>
    </xf>
    <xf numFmtId="0" fontId="4" fillId="0" borderId="44" xfId="0" applyFont="1" applyFill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2" borderId="34" xfId="0" applyFont="1" applyFill="1" applyBorder="1" applyAlignment="1">
      <alignment vertical="center"/>
    </xf>
    <xf numFmtId="0" fontId="6" fillId="32" borderId="32" xfId="0" applyFont="1" applyFill="1" applyBorder="1" applyAlignment="1">
      <alignment vertical="center"/>
    </xf>
    <xf numFmtId="0" fontId="4" fillId="32" borderId="70" xfId="0" applyFont="1" applyFill="1" applyBorder="1" applyAlignment="1">
      <alignment vertical="center"/>
    </xf>
    <xf numFmtId="0" fontId="6" fillId="32" borderId="32" xfId="0" applyFont="1" applyFill="1" applyBorder="1" applyAlignment="1">
      <alignment horizontal="right" vertical="center"/>
    </xf>
    <xf numFmtId="0" fontId="4" fillId="32" borderId="71" xfId="0" applyFont="1" applyFill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6" fillId="0" borderId="75" xfId="0" applyFont="1" applyBorder="1" applyAlignment="1">
      <alignment horizontal="right" vertical="center"/>
    </xf>
    <xf numFmtId="0" fontId="4" fillId="0" borderId="76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74" xfId="0" applyFont="1" applyFill="1" applyBorder="1" applyAlignment="1">
      <alignment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66" xfId="0" applyFont="1" applyBorder="1" applyAlignment="1">
      <alignment vertical="center"/>
    </xf>
    <xf numFmtId="0" fontId="4" fillId="0" borderId="77" xfId="0" applyFont="1" applyBorder="1" applyAlignment="1">
      <alignment vertical="center" wrapText="1"/>
    </xf>
    <xf numFmtId="0" fontId="4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4" fillId="0" borderId="80" xfId="0" applyFont="1" applyBorder="1" applyAlignment="1">
      <alignment vertical="center"/>
    </xf>
    <xf numFmtId="0" fontId="4" fillId="0" borderId="81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6" fillId="0" borderId="83" xfId="0" applyFont="1" applyBorder="1" applyAlignment="1">
      <alignment horizontal="right" vertical="center"/>
    </xf>
    <xf numFmtId="0" fontId="4" fillId="0" borderId="84" xfId="0" applyFont="1" applyBorder="1" applyAlignment="1">
      <alignment vertical="center"/>
    </xf>
    <xf numFmtId="0" fontId="4" fillId="32" borderId="24" xfId="0" applyFont="1" applyFill="1" applyBorder="1" applyAlignment="1">
      <alignment vertical="center"/>
    </xf>
    <xf numFmtId="0" fontId="4" fillId="32" borderId="85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4" fillId="0" borderId="88" xfId="0" applyFont="1" applyFill="1" applyBorder="1" applyAlignment="1">
      <alignment vertical="center"/>
    </xf>
    <xf numFmtId="0" fontId="6" fillId="0" borderId="87" xfId="0" applyFont="1" applyFill="1" applyBorder="1" applyAlignment="1">
      <alignment horizontal="right" vertical="center"/>
    </xf>
    <xf numFmtId="0" fontId="2" fillId="32" borderId="35" xfId="0" applyFont="1" applyFill="1" applyBorder="1" applyAlignment="1">
      <alignment horizontal="right"/>
    </xf>
    <xf numFmtId="0" fontId="4" fillId="0" borderId="66" xfId="0" applyFont="1" applyFill="1" applyBorder="1" applyAlignment="1">
      <alignment horizontal="right" vertical="center"/>
    </xf>
    <xf numFmtId="0" fontId="4" fillId="0" borderId="63" xfId="0" applyFon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0" fillId="0" borderId="89" xfId="0" applyFont="1" applyBorder="1" applyAlignment="1">
      <alignment horizontal="center"/>
    </xf>
    <xf numFmtId="0" fontId="0" fillId="32" borderId="35" xfId="0" applyFont="1" applyFill="1" applyBorder="1" applyAlignment="1">
      <alignment/>
    </xf>
    <xf numFmtId="0" fontId="4" fillId="34" borderId="56" xfId="0" applyFont="1" applyFill="1" applyBorder="1" applyAlignment="1">
      <alignment vertical="center"/>
    </xf>
    <xf numFmtId="0" fontId="6" fillId="34" borderId="57" xfId="0" applyFont="1" applyFill="1" applyBorder="1" applyAlignment="1">
      <alignment horizontal="right" vertical="center"/>
    </xf>
    <xf numFmtId="0" fontId="4" fillId="33" borderId="40" xfId="0" applyFont="1" applyFill="1" applyBorder="1" applyAlignment="1">
      <alignment vertical="center"/>
    </xf>
    <xf numFmtId="0" fontId="4" fillId="33" borderId="41" xfId="0" applyFont="1" applyFill="1" applyBorder="1" applyAlignment="1">
      <alignment vertical="center"/>
    </xf>
    <xf numFmtId="0" fontId="4" fillId="33" borderId="42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4" fillId="0" borderId="91" xfId="0" applyFont="1" applyBorder="1" applyAlignment="1">
      <alignment vertical="center"/>
    </xf>
    <xf numFmtId="0" fontId="4" fillId="0" borderId="92" xfId="0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0" fontId="6" fillId="0" borderId="61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right" vertical="center"/>
    </xf>
    <xf numFmtId="0" fontId="4" fillId="0" borderId="94" xfId="0" applyFont="1" applyFill="1" applyBorder="1" applyAlignment="1">
      <alignment vertical="center"/>
    </xf>
    <xf numFmtId="0" fontId="4" fillId="33" borderId="95" xfId="0" applyFont="1" applyFill="1" applyBorder="1" applyAlignment="1">
      <alignment vertical="center"/>
    </xf>
    <xf numFmtId="0" fontId="4" fillId="0" borderId="95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9" fontId="4" fillId="0" borderId="0" xfId="62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textRotation="45"/>
    </xf>
    <xf numFmtId="9" fontId="10" fillId="0" borderId="0" xfId="6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9" fontId="10" fillId="0" borderId="0" xfId="62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" fillId="32" borderId="96" xfId="0" applyFont="1" applyFill="1" applyBorder="1" applyAlignment="1">
      <alignment horizontal="right" vertical="center" wrapText="1"/>
    </xf>
    <xf numFmtId="0" fontId="4" fillId="0" borderId="97" xfId="0" applyFont="1" applyFill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0" fontId="4" fillId="0" borderId="98" xfId="0" applyFont="1" applyFill="1" applyBorder="1" applyAlignment="1">
      <alignment vertical="center"/>
    </xf>
    <xf numFmtId="0" fontId="4" fillId="0" borderId="99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6" xfId="0" applyFont="1" applyBorder="1" applyAlignment="1">
      <alignment horizontal="right" vertical="center"/>
    </xf>
    <xf numFmtId="0" fontId="6" fillId="32" borderId="100" xfId="0" applyFont="1" applyFill="1" applyBorder="1" applyAlignment="1">
      <alignment vertical="center"/>
    </xf>
    <xf numFmtId="0" fontId="6" fillId="32" borderId="30" xfId="0" applyFont="1" applyFill="1" applyBorder="1" applyAlignment="1">
      <alignment vertical="center"/>
    </xf>
    <xf numFmtId="0" fontId="6" fillId="32" borderId="101" xfId="0" applyFont="1" applyFill="1" applyBorder="1" applyAlignment="1">
      <alignment horizontal="right" vertical="center"/>
    </xf>
    <xf numFmtId="0" fontId="4" fillId="34" borderId="58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0" fontId="4" fillId="34" borderId="102" xfId="0" applyFont="1" applyFill="1" applyBorder="1" applyAlignment="1">
      <alignment vertical="center"/>
    </xf>
    <xf numFmtId="0" fontId="4" fillId="32" borderId="96" xfId="0" applyFont="1" applyFill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49" fontId="3" fillId="0" borderId="103" xfId="0" applyNumberFormat="1" applyFont="1" applyBorder="1" applyAlignment="1">
      <alignment horizontal="left" vertical="center"/>
    </xf>
    <xf numFmtId="0" fontId="4" fillId="0" borderId="104" xfId="0" applyFont="1" applyBorder="1" applyAlignment="1">
      <alignment horizontal="left" vertical="center" wrapText="1"/>
    </xf>
    <xf numFmtId="0" fontId="4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vertical="center"/>
    </xf>
    <xf numFmtId="0" fontId="4" fillId="0" borderId="107" xfId="0" applyFont="1" applyBorder="1" applyAlignment="1">
      <alignment horizontal="center" vertical="center"/>
    </xf>
    <xf numFmtId="0" fontId="6" fillId="0" borderId="108" xfId="0" applyFont="1" applyBorder="1" applyAlignment="1">
      <alignment horizontal="right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05" xfId="0" applyFont="1" applyBorder="1" applyAlignment="1">
      <alignment vertical="center"/>
    </xf>
    <xf numFmtId="0" fontId="4" fillId="0" borderId="107" xfId="0" applyFont="1" applyBorder="1" applyAlignment="1">
      <alignment vertical="center"/>
    </xf>
    <xf numFmtId="49" fontId="3" fillId="0" borderId="111" xfId="0" applyNumberFormat="1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 wrapText="1"/>
    </xf>
    <xf numFmtId="0" fontId="4" fillId="0" borderId="112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3" fillId="0" borderId="113" xfId="0" applyNumberFormat="1" applyFont="1" applyBorder="1" applyAlignment="1">
      <alignment horizontal="left" vertical="center"/>
    </xf>
    <xf numFmtId="0" fontId="4" fillId="0" borderId="114" xfId="0" applyFont="1" applyBorder="1" applyAlignment="1">
      <alignment horizontal="left" vertical="center" wrapText="1"/>
    </xf>
    <xf numFmtId="0" fontId="4" fillId="0" borderId="11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7" xfId="0" applyFont="1" applyBorder="1" applyAlignment="1">
      <alignment horizontal="left" vertical="center"/>
    </xf>
    <xf numFmtId="0" fontId="6" fillId="0" borderId="65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3" fillId="0" borderId="118" xfId="0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49" fontId="1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3" xfId="0" applyFont="1" applyFill="1" applyBorder="1" applyAlignment="1">
      <alignment vertical="center"/>
    </xf>
    <xf numFmtId="0" fontId="4" fillId="0" borderId="120" xfId="0" applyFont="1" applyBorder="1" applyAlignment="1">
      <alignment vertical="center"/>
    </xf>
    <xf numFmtId="0" fontId="4" fillId="0" borderId="120" xfId="0" applyFont="1" applyFill="1" applyBorder="1" applyAlignment="1">
      <alignment vertical="center"/>
    </xf>
    <xf numFmtId="0" fontId="4" fillId="0" borderId="121" xfId="0" applyFont="1" applyFill="1" applyBorder="1" applyAlignment="1">
      <alignment vertical="center"/>
    </xf>
    <xf numFmtId="0" fontId="4" fillId="0" borderId="122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34" borderId="123" xfId="0" applyFont="1" applyFill="1" applyBorder="1" applyAlignment="1">
      <alignment vertical="center"/>
    </xf>
    <xf numFmtId="0" fontId="4" fillId="34" borderId="124" xfId="0" applyFont="1" applyFill="1" applyBorder="1" applyAlignment="1">
      <alignment vertical="center"/>
    </xf>
    <xf numFmtId="0" fontId="4" fillId="0" borderId="122" xfId="0" applyFont="1" applyBorder="1" applyAlignment="1">
      <alignment vertical="center"/>
    </xf>
    <xf numFmtId="0" fontId="4" fillId="33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25" xfId="0" applyFont="1" applyFill="1" applyBorder="1" applyAlignment="1">
      <alignment vertical="center"/>
    </xf>
    <xf numFmtId="0" fontId="4" fillId="33" borderId="126" xfId="0" applyFont="1" applyFill="1" applyBorder="1" applyAlignment="1">
      <alignment vertical="center"/>
    </xf>
    <xf numFmtId="0" fontId="4" fillId="0" borderId="126" xfId="0" applyFont="1" applyFill="1" applyBorder="1" applyAlignment="1">
      <alignment vertical="center"/>
    </xf>
    <xf numFmtId="0" fontId="4" fillId="0" borderId="91" xfId="0" applyFont="1" applyFill="1" applyBorder="1" applyAlignment="1">
      <alignment vertical="center"/>
    </xf>
    <xf numFmtId="0" fontId="4" fillId="33" borderId="127" xfId="0" applyFont="1" applyFill="1" applyBorder="1" applyAlignment="1">
      <alignment vertical="center"/>
    </xf>
    <xf numFmtId="0" fontId="4" fillId="0" borderId="127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117" xfId="0" applyFont="1" applyBorder="1" applyAlignment="1">
      <alignment horizontal="right" vertical="center"/>
    </xf>
    <xf numFmtId="0" fontId="6" fillId="32" borderId="34" xfId="0" applyFont="1" applyFill="1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4" fillId="32" borderId="34" xfId="0" applyFont="1" applyFill="1" applyBorder="1" applyAlignment="1">
      <alignment horizontal="right" vertical="center"/>
    </xf>
    <xf numFmtId="0" fontId="6" fillId="0" borderId="128" xfId="0" applyFont="1" applyBorder="1" applyAlignment="1">
      <alignment horizontal="right" vertical="center"/>
    </xf>
    <xf numFmtId="0" fontId="6" fillId="0" borderId="72" xfId="0" applyFont="1" applyBorder="1" applyAlignment="1">
      <alignment horizontal="right" vertical="center"/>
    </xf>
    <xf numFmtId="0" fontId="4" fillId="32" borderId="12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30" xfId="0" applyFont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5" fillId="0" borderId="131" xfId="0" applyFont="1" applyBorder="1" applyAlignment="1">
      <alignment horizontal="right"/>
    </xf>
    <xf numFmtId="0" fontId="6" fillId="32" borderId="15" xfId="0" applyFont="1" applyFill="1" applyBorder="1" applyAlignment="1">
      <alignment horizontal="right"/>
    </xf>
    <xf numFmtId="0" fontId="5" fillId="0" borderId="89" xfId="0" applyFont="1" applyBorder="1" applyAlignment="1">
      <alignment horizontal="right"/>
    </xf>
    <xf numFmtId="49" fontId="4" fillId="0" borderId="111" xfId="0" applyNumberFormat="1" applyFont="1" applyFill="1" applyBorder="1" applyAlignment="1">
      <alignment horizontal="right" vertical="center"/>
    </xf>
    <xf numFmtId="0" fontId="4" fillId="0" borderId="111" xfId="0" applyFont="1" applyBorder="1" applyAlignment="1">
      <alignment horizontal="right" vertical="center"/>
    </xf>
    <xf numFmtId="0" fontId="4" fillId="0" borderId="132" xfId="0" applyFont="1" applyBorder="1" applyAlignment="1">
      <alignment horizontal="right" vertical="center"/>
    </xf>
    <xf numFmtId="0" fontId="5" fillId="32" borderId="33" xfId="0" applyFont="1" applyFill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6" fillId="32" borderId="35" xfId="0" applyFont="1" applyFill="1" applyBorder="1" applyAlignment="1">
      <alignment horizontal="right"/>
    </xf>
    <xf numFmtId="0" fontId="5" fillId="0" borderId="13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34" xfId="0" applyFont="1" applyBorder="1" applyAlignment="1">
      <alignment horizontal="right" vertical="center"/>
    </xf>
    <xf numFmtId="0" fontId="4" fillId="0" borderId="135" xfId="0" applyFont="1" applyBorder="1" applyAlignment="1">
      <alignment horizontal="right" vertical="center"/>
    </xf>
    <xf numFmtId="0" fontId="4" fillId="0" borderId="136" xfId="0" applyFont="1" applyBorder="1" applyAlignment="1">
      <alignment horizontal="right" vertical="center"/>
    </xf>
    <xf numFmtId="0" fontId="4" fillId="0" borderId="72" xfId="0" applyFont="1" applyBorder="1" applyAlignment="1">
      <alignment horizontal="right" vertical="center"/>
    </xf>
    <xf numFmtId="0" fontId="4" fillId="0" borderId="137" xfId="0" applyFont="1" applyBorder="1" applyAlignment="1">
      <alignment horizontal="right" vertical="center"/>
    </xf>
    <xf numFmtId="0" fontId="4" fillId="0" borderId="138" xfId="0" applyFont="1" applyBorder="1" applyAlignment="1">
      <alignment horizontal="right" vertical="center"/>
    </xf>
    <xf numFmtId="0" fontId="4" fillId="0" borderId="139" xfId="0" applyFont="1" applyBorder="1" applyAlignment="1">
      <alignment horizontal="right" vertical="center"/>
    </xf>
    <xf numFmtId="0" fontId="6" fillId="32" borderId="129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4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32" borderId="35" xfId="0" applyFont="1" applyFill="1" applyBorder="1" applyAlignment="1">
      <alignment vertic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Fill="1" applyBorder="1" applyAlignment="1">
      <alignment vertical="center"/>
    </xf>
    <xf numFmtId="0" fontId="4" fillId="32" borderId="141" xfId="0" applyFont="1" applyFill="1" applyBorder="1" applyAlignment="1">
      <alignment vertical="center"/>
    </xf>
    <xf numFmtId="0" fontId="4" fillId="0" borderId="1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42" xfId="0" applyFont="1" applyBorder="1" applyAlignment="1">
      <alignment vertical="center" wrapText="1"/>
    </xf>
    <xf numFmtId="0" fontId="4" fillId="0" borderId="143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122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vertical="center"/>
    </xf>
    <xf numFmtId="0" fontId="4" fillId="0" borderId="14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146" xfId="0" applyFont="1" applyBorder="1" applyAlignment="1">
      <alignment vertical="center"/>
    </xf>
    <xf numFmtId="0" fontId="4" fillId="0" borderId="147" xfId="0" applyFont="1" applyBorder="1" applyAlignment="1">
      <alignment vertical="center"/>
    </xf>
    <xf numFmtId="0" fontId="4" fillId="0" borderId="148" xfId="0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0" fontId="4" fillId="0" borderId="149" xfId="0" applyFont="1" applyBorder="1" applyAlignment="1">
      <alignment vertical="center"/>
    </xf>
    <xf numFmtId="0" fontId="4" fillId="0" borderId="150" xfId="0" applyFont="1" applyBorder="1" applyAlignment="1">
      <alignment vertical="center"/>
    </xf>
    <xf numFmtId="0" fontId="4" fillId="0" borderId="151" xfId="0" applyFont="1" applyBorder="1" applyAlignment="1">
      <alignment vertical="center"/>
    </xf>
    <xf numFmtId="0" fontId="4" fillId="0" borderId="152" xfId="0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4" fillId="0" borderId="153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54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55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12" fillId="0" borderId="156" xfId="0" applyFont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0" borderId="157" xfId="0" applyFont="1" applyBorder="1" applyAlignment="1">
      <alignment vertical="center"/>
    </xf>
    <xf numFmtId="0" fontId="12" fillId="0" borderId="158" xfId="0" applyFont="1" applyBorder="1" applyAlignment="1">
      <alignment vertical="center"/>
    </xf>
    <xf numFmtId="0" fontId="6" fillId="0" borderId="159" xfId="0" applyFont="1" applyBorder="1" applyAlignment="1">
      <alignment horizontal="right" vertical="center"/>
    </xf>
    <xf numFmtId="0" fontId="6" fillId="0" borderId="141" xfId="0" applyFont="1" applyBorder="1" applyAlignment="1">
      <alignment vertical="center"/>
    </xf>
    <xf numFmtId="0" fontId="6" fillId="0" borderId="160" xfId="0" applyFont="1" applyBorder="1" applyAlignment="1">
      <alignment vertical="center"/>
    </xf>
    <xf numFmtId="0" fontId="6" fillId="0" borderId="161" xfId="0" applyFont="1" applyBorder="1" applyAlignment="1">
      <alignment vertical="center"/>
    </xf>
    <xf numFmtId="0" fontId="6" fillId="0" borderId="162" xfId="0" applyFont="1" applyBorder="1" applyAlignment="1">
      <alignment vertical="center"/>
    </xf>
    <xf numFmtId="0" fontId="4" fillId="0" borderId="16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32" borderId="100" xfId="0" applyFont="1" applyFill="1" applyBorder="1" applyAlignment="1">
      <alignment vertical="center"/>
    </xf>
    <xf numFmtId="0" fontId="4" fillId="32" borderId="121" xfId="0" applyFont="1" applyFill="1" applyBorder="1" applyAlignment="1">
      <alignment vertical="center"/>
    </xf>
    <xf numFmtId="0" fontId="6" fillId="32" borderId="163" xfId="0" applyFont="1" applyFill="1" applyBorder="1" applyAlignment="1">
      <alignment horizontal="right" vertical="center"/>
    </xf>
    <xf numFmtId="0" fontId="4" fillId="0" borderId="136" xfId="0" applyFont="1" applyFill="1" applyBorder="1" applyAlignment="1">
      <alignment vertical="center"/>
    </xf>
    <xf numFmtId="0" fontId="6" fillId="0" borderId="74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0" fontId="4" fillId="0" borderId="9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2" borderId="164" xfId="0" applyFont="1" applyFill="1" applyBorder="1" applyAlignment="1">
      <alignment horizontal="center" vertical="center"/>
    </xf>
    <xf numFmtId="0" fontId="6" fillId="32" borderId="164" xfId="0" applyFont="1" applyFill="1" applyBorder="1" applyAlignment="1">
      <alignment horizontal="right" vertical="center"/>
    </xf>
    <xf numFmtId="0" fontId="4" fillId="32" borderId="164" xfId="0" applyFont="1" applyFill="1" applyBorder="1" applyAlignment="1">
      <alignment vertical="center"/>
    </xf>
    <xf numFmtId="0" fontId="6" fillId="32" borderId="160" xfId="0" applyFont="1" applyFill="1" applyBorder="1" applyAlignment="1">
      <alignment horizontal="right" vertical="center"/>
    </xf>
    <xf numFmtId="0" fontId="6" fillId="32" borderId="164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140" xfId="0" applyFont="1" applyFill="1" applyBorder="1" applyAlignment="1">
      <alignment horizontal="right" vertical="center"/>
    </xf>
    <xf numFmtId="0" fontId="0" fillId="0" borderId="71" xfId="0" applyFont="1" applyBorder="1" applyAlignment="1">
      <alignment horizontal="center"/>
    </xf>
    <xf numFmtId="0" fontId="5" fillId="0" borderId="165" xfId="0" applyFont="1" applyBorder="1" applyAlignment="1">
      <alignment horizontal="right"/>
    </xf>
    <xf numFmtId="49" fontId="3" fillId="32" borderId="35" xfId="0" applyNumberFormat="1" applyFont="1" applyFill="1" applyBorder="1" applyAlignment="1">
      <alignment horizontal="left" vertical="center"/>
    </xf>
    <xf numFmtId="0" fontId="6" fillId="32" borderId="35" xfId="0" applyFont="1" applyFill="1" applyBorder="1" applyAlignment="1">
      <alignment vertical="center"/>
    </xf>
    <xf numFmtId="0" fontId="5" fillId="0" borderId="89" xfId="0" applyFont="1" applyFill="1" applyBorder="1" applyAlignment="1">
      <alignment horizontal="right" vertical="center"/>
    </xf>
    <xf numFmtId="0" fontId="0" fillId="0" borderId="111" xfId="0" applyFont="1" applyFill="1" applyBorder="1" applyAlignment="1">
      <alignment horizontal="right" vertical="center"/>
    </xf>
    <xf numFmtId="0" fontId="5" fillId="0" borderId="166" xfId="0" applyFont="1" applyFill="1" applyBorder="1" applyAlignment="1">
      <alignment horizontal="right" vertical="center"/>
    </xf>
    <xf numFmtId="0" fontId="6" fillId="32" borderId="59" xfId="0" applyFont="1" applyFill="1" applyBorder="1" applyAlignment="1">
      <alignment horizontal="right" vertical="center"/>
    </xf>
    <xf numFmtId="0" fontId="6" fillId="32" borderId="167" xfId="0" applyFont="1" applyFill="1" applyBorder="1" applyAlignment="1">
      <alignment horizontal="right" vertical="center"/>
    </xf>
    <xf numFmtId="0" fontId="6" fillId="32" borderId="129" xfId="0" applyFont="1" applyFill="1" applyBorder="1" applyAlignment="1">
      <alignment vertical="center"/>
    </xf>
    <xf numFmtId="0" fontId="4" fillId="0" borderId="117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17" xfId="0" applyFont="1" applyFill="1" applyBorder="1" applyAlignment="1">
      <alignment horizontal="right" vertical="center"/>
    </xf>
    <xf numFmtId="0" fontId="4" fillId="0" borderId="168" xfId="0" applyFont="1" applyFill="1" applyBorder="1" applyAlignment="1">
      <alignment vertical="center" wrapText="1"/>
    </xf>
    <xf numFmtId="0" fontId="4" fillId="0" borderId="169" xfId="0" applyFont="1" applyFill="1" applyBorder="1" applyAlignment="1">
      <alignment vertical="center"/>
    </xf>
    <xf numFmtId="0" fontId="4" fillId="0" borderId="170" xfId="0" applyFont="1" applyFill="1" applyBorder="1" applyAlignment="1">
      <alignment vertical="center"/>
    </xf>
    <xf numFmtId="0" fontId="6" fillId="0" borderId="169" xfId="0" applyFont="1" applyFill="1" applyBorder="1" applyAlignment="1">
      <alignment vertical="center"/>
    </xf>
    <xf numFmtId="0" fontId="4" fillId="0" borderId="171" xfId="0" applyFont="1" applyBorder="1" applyAlignment="1">
      <alignment vertical="center" wrapText="1"/>
    </xf>
    <xf numFmtId="0" fontId="4" fillId="0" borderId="57" xfId="0" applyFont="1" applyBorder="1" applyAlignment="1">
      <alignment vertical="center"/>
    </xf>
    <xf numFmtId="0" fontId="4" fillId="0" borderId="172" xfId="0" applyFont="1" applyBorder="1" applyAlignment="1">
      <alignment vertical="center"/>
    </xf>
    <xf numFmtId="0" fontId="4" fillId="0" borderId="124" xfId="0" applyFont="1" applyBorder="1" applyAlignment="1">
      <alignment vertical="center"/>
    </xf>
    <xf numFmtId="0" fontId="6" fillId="0" borderId="173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7" fillId="0" borderId="140" xfId="0" applyFont="1" applyBorder="1" applyAlignment="1">
      <alignment horizontal="right"/>
    </xf>
    <xf numFmtId="0" fontId="4" fillId="34" borderId="122" xfId="0" applyFont="1" applyFill="1" applyBorder="1" applyAlignment="1">
      <alignment vertical="center"/>
    </xf>
    <xf numFmtId="0" fontId="3" fillId="0" borderId="174" xfId="0" applyFont="1" applyBorder="1" applyAlignment="1">
      <alignment vertical="center"/>
    </xf>
    <xf numFmtId="0" fontId="6" fillId="32" borderId="15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46" xfId="0" applyFont="1" applyFill="1" applyBorder="1" applyAlignment="1">
      <alignment vertical="center"/>
    </xf>
    <xf numFmtId="0" fontId="4" fillId="0" borderId="72" xfId="0" applyFont="1" applyFill="1" applyBorder="1" applyAlignment="1">
      <alignment horizontal="right" vertical="center"/>
    </xf>
    <xf numFmtId="0" fontId="4" fillId="0" borderId="171" xfId="0" applyFont="1" applyBorder="1" applyAlignment="1">
      <alignment horizontal="center" vertical="center"/>
    </xf>
    <xf numFmtId="0" fontId="4" fillId="0" borderId="128" xfId="0" applyFont="1" applyBorder="1" applyAlignment="1">
      <alignment horizontal="right" vertical="center"/>
    </xf>
    <xf numFmtId="0" fontId="4" fillId="35" borderId="175" xfId="0" applyFont="1" applyFill="1" applyBorder="1" applyAlignment="1">
      <alignment horizontal="right" vertical="center"/>
    </xf>
    <xf numFmtId="0" fontId="4" fillId="35" borderId="141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76" xfId="0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4" fillId="35" borderId="17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6" fillId="32" borderId="34" xfId="0" applyFont="1" applyFill="1" applyBorder="1" applyAlignment="1">
      <alignment horizontal="center" vertical="center"/>
    </xf>
    <xf numFmtId="0" fontId="4" fillId="0" borderId="178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3" fillId="0" borderId="179" xfId="0" applyFont="1" applyBorder="1" applyAlignment="1">
      <alignment vertical="center"/>
    </xf>
    <xf numFmtId="0" fontId="0" fillId="0" borderId="180" xfId="0" applyFont="1" applyBorder="1" applyAlignment="1">
      <alignment horizontal="center"/>
    </xf>
    <xf numFmtId="0" fontId="2" fillId="32" borderId="181" xfId="0" applyFont="1" applyFill="1" applyBorder="1" applyAlignment="1">
      <alignment horizontal="right"/>
    </xf>
    <xf numFmtId="0" fontId="3" fillId="0" borderId="182" xfId="0" applyFont="1" applyBorder="1" applyAlignment="1">
      <alignment vertical="center"/>
    </xf>
    <xf numFmtId="49" fontId="3" fillId="0" borderId="182" xfId="0" applyNumberFormat="1" applyFont="1" applyFill="1" applyBorder="1" applyAlignment="1">
      <alignment horizontal="left" vertical="center"/>
    </xf>
    <xf numFmtId="0" fontId="0" fillId="32" borderId="183" xfId="0" applyFont="1" applyFill="1" applyBorder="1" applyAlignment="1">
      <alignment/>
    </xf>
    <xf numFmtId="0" fontId="8" fillId="0" borderId="184" xfId="0" applyFont="1" applyBorder="1" applyAlignment="1">
      <alignment horizontal="right"/>
    </xf>
    <xf numFmtId="0" fontId="0" fillId="0" borderId="185" xfId="0" applyFont="1" applyBorder="1" applyAlignment="1">
      <alignment/>
    </xf>
    <xf numFmtId="49" fontId="3" fillId="0" borderId="186" xfId="0" applyNumberFormat="1" applyFont="1" applyFill="1" applyBorder="1" applyAlignment="1">
      <alignment vertical="center"/>
    </xf>
    <xf numFmtId="0" fontId="0" fillId="0" borderId="187" xfId="0" applyFont="1" applyBorder="1" applyAlignment="1">
      <alignment horizontal="center"/>
    </xf>
    <xf numFmtId="1" fontId="3" fillId="32" borderId="181" xfId="0" applyNumberFormat="1" applyFont="1" applyFill="1" applyBorder="1" applyAlignment="1">
      <alignment horizontal="left" vertical="center"/>
    </xf>
    <xf numFmtId="0" fontId="3" fillId="0" borderId="184" xfId="0" applyFont="1" applyFill="1" applyBorder="1" applyAlignment="1">
      <alignment vertical="center"/>
    </xf>
    <xf numFmtId="0" fontId="3" fillId="0" borderId="185" xfId="0" applyFont="1" applyFill="1" applyBorder="1" applyAlignment="1">
      <alignment vertical="center"/>
    </xf>
    <xf numFmtId="0" fontId="0" fillId="32" borderId="181" xfId="0" applyFont="1" applyFill="1" applyBorder="1" applyAlignment="1">
      <alignment vertical="center"/>
    </xf>
    <xf numFmtId="0" fontId="5" fillId="0" borderId="188" xfId="0" applyFont="1" applyFill="1" applyBorder="1" applyAlignment="1">
      <alignment vertical="center"/>
    </xf>
    <xf numFmtId="0" fontId="5" fillId="0" borderId="184" xfId="0" applyFont="1" applyFill="1" applyBorder="1" applyAlignment="1">
      <alignment vertical="center"/>
    </xf>
    <xf numFmtId="0" fontId="0" fillId="0" borderId="185" xfId="0" applyFont="1" applyFill="1" applyBorder="1" applyAlignment="1">
      <alignment vertical="center"/>
    </xf>
    <xf numFmtId="0" fontId="3" fillId="0" borderId="185" xfId="0" applyFont="1" applyBorder="1" applyAlignment="1">
      <alignment vertical="center"/>
    </xf>
    <xf numFmtId="0" fontId="3" fillId="35" borderId="189" xfId="0" applyFont="1" applyFill="1" applyBorder="1" applyAlignment="1">
      <alignment vertical="center"/>
    </xf>
    <xf numFmtId="0" fontId="3" fillId="0" borderId="188" xfId="0" applyFont="1" applyFill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90" xfId="0" applyFont="1" applyBorder="1" applyAlignment="1">
      <alignment horizontal="right" vertical="center"/>
    </xf>
    <xf numFmtId="0" fontId="6" fillId="0" borderId="137" xfId="0" applyFont="1" applyBorder="1" applyAlignment="1">
      <alignment horizontal="right" vertical="center"/>
    </xf>
    <xf numFmtId="0" fontId="4" fillId="0" borderId="191" xfId="0" applyFont="1" applyBorder="1" applyAlignment="1">
      <alignment horizontal="right" vertical="center"/>
    </xf>
    <xf numFmtId="0" fontId="4" fillId="0" borderId="192" xfId="0" applyFont="1" applyBorder="1" applyAlignment="1">
      <alignment horizontal="right" vertical="center"/>
    </xf>
    <xf numFmtId="0" fontId="4" fillId="0" borderId="193" xfId="0" applyFont="1" applyBorder="1" applyAlignment="1">
      <alignment horizontal="right" vertical="center"/>
    </xf>
    <xf numFmtId="0" fontId="4" fillId="32" borderId="194" xfId="0" applyFont="1" applyFill="1" applyBorder="1" applyAlignment="1">
      <alignment horizontal="right" vertical="center"/>
    </xf>
    <xf numFmtId="0" fontId="4" fillId="0" borderId="195" xfId="0" applyFont="1" applyBorder="1" applyAlignment="1">
      <alignment horizontal="right" vertical="center"/>
    </xf>
    <xf numFmtId="0" fontId="4" fillId="0" borderId="196" xfId="0" applyFont="1" applyBorder="1" applyAlignment="1">
      <alignment horizontal="right" vertical="center"/>
    </xf>
    <xf numFmtId="0" fontId="4" fillId="0" borderId="197" xfId="0" applyFont="1" applyFill="1" applyBorder="1" applyAlignment="1">
      <alignment horizontal="right" vertical="center"/>
    </xf>
    <xf numFmtId="0" fontId="4" fillId="0" borderId="198" xfId="0" applyFont="1" applyFill="1" applyBorder="1" applyAlignment="1">
      <alignment horizontal="right" vertical="center"/>
    </xf>
    <xf numFmtId="0" fontId="4" fillId="35" borderId="196" xfId="0" applyFont="1" applyFill="1" applyBorder="1" applyAlignment="1">
      <alignment horizontal="right" vertical="center"/>
    </xf>
    <xf numFmtId="0" fontId="4" fillId="0" borderId="199" xfId="0" applyFont="1" applyBorder="1" applyAlignment="1">
      <alignment horizontal="right" vertical="center"/>
    </xf>
    <xf numFmtId="0" fontId="6" fillId="35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4" fillId="0" borderId="200" xfId="0" applyFont="1" applyBorder="1" applyAlignment="1">
      <alignment vertical="center" wrapText="1"/>
    </xf>
    <xf numFmtId="49" fontId="3" fillId="0" borderId="201" xfId="0" applyNumberFormat="1" applyFont="1" applyBorder="1" applyAlignment="1">
      <alignment horizontal="left" vertical="center"/>
    </xf>
    <xf numFmtId="0" fontId="4" fillId="0" borderId="202" xfId="0" applyFont="1" applyFill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  <xf numFmtId="0" fontId="24" fillId="0" borderId="203" xfId="0" applyFont="1" applyBorder="1" applyAlignment="1">
      <alignment horizontal="right" vertical="center"/>
    </xf>
    <xf numFmtId="0" fontId="23" fillId="0" borderId="204" xfId="0" applyFont="1" applyBorder="1" applyAlignment="1">
      <alignment vertical="center"/>
    </xf>
    <xf numFmtId="0" fontId="4" fillId="0" borderId="205" xfId="0" applyFont="1" applyBorder="1" applyAlignment="1">
      <alignment horizontal="right" vertical="center"/>
    </xf>
    <xf numFmtId="49" fontId="3" fillId="0" borderId="72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vertical="center"/>
    </xf>
    <xf numFmtId="49" fontId="3" fillId="0" borderId="111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206" xfId="0" applyFont="1" applyFill="1" applyBorder="1" applyAlignment="1">
      <alignment vertical="center"/>
    </xf>
    <xf numFmtId="0" fontId="4" fillId="32" borderId="164" xfId="0" applyFont="1" applyFill="1" applyBorder="1" applyAlignment="1">
      <alignment horizontal="left" vertical="center" wrapText="1"/>
    </xf>
    <xf numFmtId="0" fontId="4" fillId="0" borderId="199" xfId="0" applyFont="1" applyFill="1" applyBorder="1" applyAlignment="1">
      <alignment horizontal="right" vertical="center"/>
    </xf>
    <xf numFmtId="0" fontId="4" fillId="0" borderId="207" xfId="0" applyFont="1" applyBorder="1" applyAlignment="1">
      <alignment vertical="center" wrapText="1"/>
    </xf>
    <xf numFmtId="0" fontId="4" fillId="0" borderId="208" xfId="0" applyFont="1" applyBorder="1" applyAlignment="1">
      <alignment horizontal="right" vertical="center"/>
    </xf>
    <xf numFmtId="49" fontId="3" fillId="0" borderId="117" xfId="0" applyNumberFormat="1" applyFont="1" applyBorder="1" applyAlignment="1">
      <alignment horizontal="left" vertical="center"/>
    </xf>
    <xf numFmtId="0" fontId="4" fillId="0" borderId="209" xfId="0" applyFont="1" applyBorder="1" applyAlignment="1">
      <alignment vertical="center" wrapText="1"/>
    </xf>
    <xf numFmtId="0" fontId="4" fillId="0" borderId="21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117" xfId="0" applyFont="1" applyBorder="1" applyAlignment="1">
      <alignment horizontal="right" vertical="center"/>
    </xf>
    <xf numFmtId="0" fontId="3" fillId="0" borderId="140" xfId="0" applyFont="1" applyBorder="1" applyAlignment="1">
      <alignment vertical="center"/>
    </xf>
    <xf numFmtId="0" fontId="4" fillId="0" borderId="171" xfId="0" applyFont="1" applyFill="1" applyBorder="1" applyAlignment="1">
      <alignment horizontal="right" vertical="center"/>
    </xf>
    <xf numFmtId="49" fontId="3" fillId="0" borderId="132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201" xfId="0" applyFont="1" applyBorder="1" applyAlignment="1">
      <alignment vertical="center" wrapText="1"/>
    </xf>
    <xf numFmtId="0" fontId="6" fillId="0" borderId="211" xfId="0" applyFont="1" applyBorder="1" applyAlignment="1">
      <alignment vertical="center"/>
    </xf>
    <xf numFmtId="0" fontId="4" fillId="0" borderId="212" xfId="0" applyFont="1" applyBorder="1" applyAlignment="1">
      <alignment vertical="center"/>
    </xf>
    <xf numFmtId="0" fontId="4" fillId="0" borderId="213" xfId="0" applyFont="1" applyBorder="1" applyAlignment="1">
      <alignment vertical="center"/>
    </xf>
    <xf numFmtId="0" fontId="4" fillId="0" borderId="211" xfId="0" applyFont="1" applyBorder="1" applyAlignment="1">
      <alignment vertical="center"/>
    </xf>
    <xf numFmtId="0" fontId="4" fillId="0" borderId="136" xfId="0" applyFont="1" applyBorder="1" applyAlignment="1">
      <alignment horizontal="center" vertical="center"/>
    </xf>
    <xf numFmtId="0" fontId="21" fillId="0" borderId="55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214" xfId="0" applyFont="1" applyBorder="1" applyAlignment="1">
      <alignment/>
    </xf>
    <xf numFmtId="0" fontId="4" fillId="0" borderId="215" xfId="0" applyFont="1" applyBorder="1" applyAlignment="1">
      <alignment horizontal="right" vertical="center"/>
    </xf>
    <xf numFmtId="49" fontId="3" fillId="0" borderId="216" xfId="0" applyNumberFormat="1" applyFont="1" applyFill="1" applyBorder="1" applyAlignment="1">
      <alignment horizontal="left" vertical="center"/>
    </xf>
    <xf numFmtId="0" fontId="4" fillId="0" borderId="144" xfId="0" applyFont="1" applyBorder="1" applyAlignment="1">
      <alignment vertical="center"/>
    </xf>
    <xf numFmtId="0" fontId="6" fillId="0" borderId="217" xfId="0" applyFont="1" applyBorder="1" applyAlignment="1">
      <alignment vertical="center"/>
    </xf>
    <xf numFmtId="0" fontId="4" fillId="0" borderId="218" xfId="0" applyFont="1" applyFill="1" applyBorder="1" applyAlignment="1">
      <alignment vertical="center"/>
    </xf>
    <xf numFmtId="0" fontId="4" fillId="0" borderId="217" xfId="0" applyFont="1" applyFill="1" applyBorder="1" applyAlignment="1">
      <alignment vertical="center"/>
    </xf>
    <xf numFmtId="0" fontId="4" fillId="0" borderId="219" xfId="0" applyFont="1" applyFill="1" applyBorder="1" applyAlignment="1">
      <alignment vertical="center"/>
    </xf>
    <xf numFmtId="0" fontId="6" fillId="0" borderId="145" xfId="0" applyFont="1" applyFill="1" applyBorder="1" applyAlignment="1">
      <alignment horizontal="right" vertical="center"/>
    </xf>
    <xf numFmtId="0" fontId="6" fillId="0" borderId="217" xfId="0" applyFont="1" applyBorder="1" applyAlignment="1">
      <alignment horizontal="right" vertical="center"/>
    </xf>
    <xf numFmtId="1" fontId="3" fillId="0" borderId="216" xfId="0" applyNumberFormat="1" applyFont="1" applyFill="1" applyBorder="1" applyAlignment="1">
      <alignment horizontal="left" vertical="center"/>
    </xf>
    <xf numFmtId="0" fontId="4" fillId="0" borderId="177" xfId="0" applyFont="1" applyBorder="1" applyAlignment="1">
      <alignment horizontal="right" vertical="center"/>
    </xf>
    <xf numFmtId="1" fontId="3" fillId="0" borderId="220" xfId="0" applyNumberFormat="1" applyFont="1" applyFill="1" applyBorder="1" applyAlignment="1">
      <alignment horizontal="left" vertical="center"/>
    </xf>
    <xf numFmtId="0" fontId="26" fillId="0" borderId="141" xfId="0" applyFont="1" applyBorder="1" applyAlignment="1">
      <alignment horizontal="center" vertical="center" wrapText="1"/>
    </xf>
    <xf numFmtId="0" fontId="26" fillId="0" borderId="22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222" xfId="0" applyFont="1" applyBorder="1" applyAlignment="1">
      <alignment horizontal="center" vertical="center"/>
    </xf>
    <xf numFmtId="0" fontId="4" fillId="0" borderId="223" xfId="0" applyFont="1" applyBorder="1" applyAlignment="1">
      <alignment horizontal="center" vertical="center"/>
    </xf>
    <xf numFmtId="49" fontId="3" fillId="0" borderId="224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left" vertical="center"/>
    </xf>
    <xf numFmtId="0" fontId="4" fillId="0" borderId="225" xfId="0" applyFont="1" applyBorder="1" applyAlignment="1">
      <alignment horizontal="center" vertical="center"/>
    </xf>
    <xf numFmtId="49" fontId="3" fillId="0" borderId="226" xfId="0" applyNumberFormat="1" applyFont="1" applyBorder="1" applyAlignment="1">
      <alignment horizontal="left" vertical="center"/>
    </xf>
    <xf numFmtId="0" fontId="4" fillId="32" borderId="16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70" xfId="0" applyFont="1" applyBorder="1" applyAlignment="1">
      <alignment horizontal="center" vertical="center"/>
    </xf>
    <xf numFmtId="49" fontId="3" fillId="0" borderId="101" xfId="0" applyNumberFormat="1" applyFont="1" applyBorder="1" applyAlignment="1">
      <alignment horizontal="left" vertical="center"/>
    </xf>
    <xf numFmtId="0" fontId="12" fillId="0" borderId="58" xfId="0" applyFont="1" applyBorder="1" applyAlignment="1">
      <alignment vertical="center"/>
    </xf>
    <xf numFmtId="0" fontId="12" fillId="0" borderId="227" xfId="0" applyFont="1" applyBorder="1" applyAlignment="1">
      <alignment vertical="center"/>
    </xf>
    <xf numFmtId="0" fontId="6" fillId="0" borderId="46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65" fillId="0" borderId="38" xfId="0" applyFont="1" applyFill="1" applyBorder="1" applyAlignment="1">
      <alignment vertical="center"/>
    </xf>
    <xf numFmtId="0" fontId="66" fillId="0" borderId="39" xfId="0" applyFont="1" applyBorder="1" applyAlignment="1">
      <alignment vertical="center"/>
    </xf>
    <xf numFmtId="0" fontId="0" fillId="32" borderId="35" xfId="0" applyFont="1" applyFill="1" applyBorder="1" applyAlignment="1">
      <alignment vertical="center"/>
    </xf>
    <xf numFmtId="0" fontId="4" fillId="0" borderId="147" xfId="0" applyFont="1" applyFill="1" applyBorder="1" applyAlignment="1">
      <alignment horizontal="center" vertical="center"/>
    </xf>
    <xf numFmtId="0" fontId="4" fillId="0" borderId="21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49" fontId="4" fillId="0" borderId="228" xfId="0" applyNumberFormat="1" applyFont="1" applyBorder="1" applyAlignment="1">
      <alignment horizontal="center" vertical="center"/>
    </xf>
    <xf numFmtId="49" fontId="4" fillId="0" borderId="229" xfId="0" applyNumberFormat="1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32" borderId="164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2" fillId="32" borderId="36" xfId="0" applyFont="1" applyFill="1" applyBorder="1" applyAlignment="1">
      <alignment horizontal="right"/>
    </xf>
    <xf numFmtId="0" fontId="3" fillId="0" borderId="43" xfId="0" applyFont="1" applyBorder="1" applyAlignment="1">
      <alignment vertical="center"/>
    </xf>
    <xf numFmtId="49" fontId="3" fillId="0" borderId="43" xfId="0" applyNumberFormat="1" applyFont="1" applyFill="1" applyBorder="1" applyAlignment="1">
      <alignment horizontal="left" vertical="center"/>
    </xf>
    <xf numFmtId="0" fontId="0" fillId="32" borderId="32" xfId="0" applyFont="1" applyFill="1" applyBorder="1" applyAlignment="1">
      <alignment/>
    </xf>
    <xf numFmtId="0" fontId="8" fillId="0" borderId="232" xfId="0" applyFont="1" applyBorder="1" applyAlignment="1">
      <alignment horizontal="right"/>
    </xf>
    <xf numFmtId="0" fontId="0" fillId="0" borderId="47" xfId="0" applyFont="1" applyBorder="1" applyAlignment="1">
      <alignment/>
    </xf>
    <xf numFmtId="49" fontId="3" fillId="0" borderId="233" xfId="0" applyNumberFormat="1" applyFont="1" applyFill="1" applyBorder="1" applyAlignment="1">
      <alignment vertical="center"/>
    </xf>
    <xf numFmtId="49" fontId="3" fillId="0" borderId="234" xfId="0" applyNumberFormat="1" applyFont="1" applyFill="1" applyBorder="1" applyAlignment="1">
      <alignment horizontal="left" vertical="center"/>
    </xf>
    <xf numFmtId="0" fontId="4" fillId="0" borderId="114" xfId="0" applyFont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0" borderId="115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68" xfId="0" applyFont="1" applyFill="1" applyBorder="1" applyAlignment="1">
      <alignment vertical="center"/>
    </xf>
    <xf numFmtId="0" fontId="4" fillId="0" borderId="235" xfId="0" applyFont="1" applyFill="1" applyBorder="1" applyAlignment="1">
      <alignment vertical="center"/>
    </xf>
    <xf numFmtId="0" fontId="6" fillId="0" borderId="69" xfId="0" applyFont="1" applyFill="1" applyBorder="1" applyAlignment="1">
      <alignment horizontal="right" vertical="center"/>
    </xf>
    <xf numFmtId="0" fontId="6" fillId="0" borderId="68" xfId="0" applyFont="1" applyBorder="1" applyAlignment="1">
      <alignment horizontal="right" vertical="center"/>
    </xf>
    <xf numFmtId="1" fontId="3" fillId="0" borderId="234" xfId="0" applyNumberFormat="1" applyFont="1" applyFill="1" applyBorder="1" applyAlignment="1">
      <alignment horizontal="left" vertical="center"/>
    </xf>
    <xf numFmtId="0" fontId="4" fillId="0" borderId="236" xfId="0" applyFont="1" applyBorder="1" applyAlignment="1">
      <alignment horizontal="right" vertical="center"/>
    </xf>
    <xf numFmtId="1" fontId="3" fillId="0" borderId="114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4" fillId="32" borderId="221" xfId="0" applyFont="1" applyFill="1" applyBorder="1" applyAlignment="1">
      <alignment horizontal="right" vertical="center" wrapText="1"/>
    </xf>
    <xf numFmtId="0" fontId="4" fillId="32" borderId="221" xfId="0" applyFont="1" applyFill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4" fillId="0" borderId="221" xfId="0" applyFont="1" applyBorder="1" applyAlignment="1">
      <alignment horizontal="right" vertical="center"/>
    </xf>
    <xf numFmtId="0" fontId="0" fillId="0" borderId="31" xfId="0" applyFont="1" applyBorder="1" applyAlignment="1">
      <alignment horizontal="center"/>
    </xf>
    <xf numFmtId="1" fontId="3" fillId="32" borderId="36" xfId="0" applyNumberFormat="1" applyFont="1" applyFill="1" applyBorder="1" applyAlignment="1">
      <alignment horizontal="left" vertical="center"/>
    </xf>
    <xf numFmtId="0" fontId="3" fillId="0" borderId="232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0" fillId="32" borderId="36" xfId="0" applyFont="1" applyFill="1" applyBorder="1" applyAlignment="1">
      <alignment vertical="center"/>
    </xf>
    <xf numFmtId="0" fontId="5" fillId="0" borderId="237" xfId="0" applyFont="1" applyFill="1" applyBorder="1" applyAlignment="1">
      <alignment vertical="center"/>
    </xf>
    <xf numFmtId="0" fontId="5" fillId="0" borderId="232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35" borderId="238" xfId="0" applyFont="1" applyFill="1" applyBorder="1" applyAlignment="1">
      <alignment vertical="center"/>
    </xf>
    <xf numFmtId="0" fontId="3" fillId="0" borderId="237" xfId="0" applyFont="1" applyFill="1" applyBorder="1" applyAlignment="1">
      <alignment vertical="center"/>
    </xf>
    <xf numFmtId="0" fontId="4" fillId="0" borderId="222" xfId="0" applyFont="1" applyBorder="1" applyAlignment="1">
      <alignment horizontal="right" vertical="center"/>
    </xf>
    <xf numFmtId="0" fontId="4" fillId="0" borderId="239" xfId="0" applyFont="1" applyFill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49" fontId="3" fillId="0" borderId="240" xfId="0" applyNumberFormat="1" applyFont="1" applyBorder="1" applyAlignment="1">
      <alignment horizontal="left" vertical="center"/>
    </xf>
    <xf numFmtId="0" fontId="4" fillId="0" borderId="153" xfId="0" applyFont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0" fontId="6" fillId="0" borderId="176" xfId="0" applyFont="1" applyBorder="1" applyAlignment="1">
      <alignment vertical="center"/>
    </xf>
    <xf numFmtId="0" fontId="4" fillId="0" borderId="85" xfId="0" applyFont="1" applyBorder="1" applyAlignment="1">
      <alignment vertical="center"/>
    </xf>
    <xf numFmtId="0" fontId="4" fillId="0" borderId="241" xfId="0" applyFont="1" applyBorder="1" applyAlignment="1">
      <alignment vertical="center"/>
    </xf>
    <xf numFmtId="0" fontId="4" fillId="0" borderId="242" xfId="0" applyFont="1" applyBorder="1" applyAlignment="1">
      <alignment vertical="center"/>
    </xf>
    <xf numFmtId="0" fontId="6" fillId="0" borderId="243" xfId="0" applyFont="1" applyBorder="1" applyAlignment="1">
      <alignment horizontal="right" vertical="center"/>
    </xf>
    <xf numFmtId="0" fontId="4" fillId="0" borderId="244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2" fillId="0" borderId="240" xfId="0" applyFont="1" applyBorder="1" applyAlignment="1">
      <alignment horizontal="right" vertical="center"/>
    </xf>
    <xf numFmtId="0" fontId="3" fillId="0" borderId="245" xfId="0" applyFont="1" applyFill="1" applyBorder="1" applyAlignment="1">
      <alignment vertical="center"/>
    </xf>
    <xf numFmtId="0" fontId="24" fillId="0" borderId="236" xfId="0" applyFont="1" applyBorder="1" applyAlignment="1">
      <alignment horizontal="right" vertical="center"/>
    </xf>
    <xf numFmtId="0" fontId="23" fillId="0" borderId="246" xfId="0" applyFont="1" applyBorder="1" applyAlignment="1">
      <alignment vertical="center"/>
    </xf>
    <xf numFmtId="0" fontId="4" fillId="0" borderId="247" xfId="0" applyFont="1" applyBorder="1" applyAlignment="1">
      <alignment vertical="center"/>
    </xf>
    <xf numFmtId="0" fontId="4" fillId="0" borderId="248" xfId="0" applyFont="1" applyBorder="1" applyAlignment="1">
      <alignment vertical="center"/>
    </xf>
    <xf numFmtId="0" fontId="14" fillId="0" borderId="249" xfId="0" applyFont="1" applyBorder="1" applyAlignment="1">
      <alignment/>
    </xf>
    <xf numFmtId="0" fontId="4" fillId="0" borderId="67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50" xfId="0" applyFont="1" applyBorder="1" applyAlignment="1">
      <alignment horizontal="right" vertical="center"/>
    </xf>
    <xf numFmtId="0" fontId="4" fillId="0" borderId="239" xfId="0" applyFont="1" applyBorder="1" applyAlignment="1">
      <alignment horizontal="right" vertical="center"/>
    </xf>
    <xf numFmtId="0" fontId="4" fillId="0" borderId="251" xfId="0" applyFont="1" applyBorder="1" applyAlignment="1">
      <alignment horizontal="right" vertical="center"/>
    </xf>
    <xf numFmtId="0" fontId="4" fillId="35" borderId="134" xfId="0" applyFont="1" applyFill="1" applyBorder="1" applyAlignment="1">
      <alignment horizontal="center" vertical="center"/>
    </xf>
    <xf numFmtId="0" fontId="4" fillId="0" borderId="250" xfId="0" applyFont="1" applyBorder="1" applyAlignment="1">
      <alignment horizontal="center" vertical="center"/>
    </xf>
    <xf numFmtId="0" fontId="4" fillId="0" borderId="239" xfId="0" applyFont="1" applyBorder="1" applyAlignment="1">
      <alignment horizontal="center" vertical="center"/>
    </xf>
    <xf numFmtId="0" fontId="4" fillId="0" borderId="251" xfId="0" applyFont="1" applyFill="1" applyBorder="1" applyAlignment="1">
      <alignment horizontal="right" vertical="center"/>
    </xf>
    <xf numFmtId="0" fontId="4" fillId="35" borderId="252" xfId="0" applyFont="1" applyFill="1" applyBorder="1" applyAlignment="1">
      <alignment horizontal="right" vertical="center"/>
    </xf>
    <xf numFmtId="0" fontId="4" fillId="0" borderId="250" xfId="0" applyFont="1" applyBorder="1" applyAlignment="1">
      <alignment horizontal="right" vertical="center"/>
    </xf>
    <xf numFmtId="0" fontId="4" fillId="0" borderId="239" xfId="0" applyFont="1" applyFill="1" applyBorder="1" applyAlignment="1">
      <alignment horizontal="right" vertical="center"/>
    </xf>
    <xf numFmtId="0" fontId="4" fillId="0" borderId="251" xfId="0" applyFont="1" applyBorder="1" applyAlignment="1">
      <alignment horizontal="center" vertical="center"/>
    </xf>
    <xf numFmtId="0" fontId="4" fillId="0" borderId="239" xfId="0" applyFont="1" applyBorder="1" applyAlignment="1">
      <alignment horizontal="right" vertical="center"/>
    </xf>
    <xf numFmtId="0" fontId="4" fillId="0" borderId="251" xfId="0" applyFont="1" applyBorder="1" applyAlignment="1">
      <alignment horizontal="right" vertical="center"/>
    </xf>
    <xf numFmtId="0" fontId="4" fillId="32" borderId="29" xfId="0" applyFont="1" applyFill="1" applyBorder="1" applyAlignment="1">
      <alignment horizontal="right" vertical="center"/>
    </xf>
    <xf numFmtId="0" fontId="4" fillId="35" borderId="222" xfId="0" applyFont="1" applyFill="1" applyBorder="1" applyAlignment="1">
      <alignment horizontal="right" vertical="center"/>
    </xf>
    <xf numFmtId="0" fontId="4" fillId="0" borderId="250" xfId="0" applyFont="1" applyFill="1" applyBorder="1" applyAlignment="1">
      <alignment horizontal="right" vertical="center"/>
    </xf>
    <xf numFmtId="0" fontId="4" fillId="0" borderId="251" xfId="0" applyFont="1" applyFill="1" applyBorder="1" applyAlignment="1">
      <alignment horizontal="right" vertical="center"/>
    </xf>
    <xf numFmtId="0" fontId="4" fillId="32" borderId="23" xfId="0" applyFont="1" applyFill="1" applyBorder="1" applyAlignment="1">
      <alignment horizontal="right" vertical="center"/>
    </xf>
    <xf numFmtId="49" fontId="2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53" xfId="0" applyFont="1" applyBorder="1" applyAlignment="1">
      <alignment horizontal="center" vertical="center"/>
    </xf>
    <xf numFmtId="0" fontId="4" fillId="0" borderId="254" xfId="0" applyFont="1" applyBorder="1" applyAlignment="1">
      <alignment horizontal="center" vertical="center"/>
    </xf>
    <xf numFmtId="0" fontId="4" fillId="0" borderId="25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176" xfId="0" applyFont="1" applyBorder="1" applyAlignment="1">
      <alignment horizontal="center" vertical="center"/>
    </xf>
    <xf numFmtId="0" fontId="5" fillId="0" borderId="176" xfId="0" applyFont="1" applyBorder="1" applyAlignment="1">
      <alignment vertical="center"/>
    </xf>
    <xf numFmtId="0" fontId="4" fillId="0" borderId="256" xfId="0" applyFont="1" applyBorder="1" applyAlignment="1">
      <alignment horizontal="center" vertical="center" wrapText="1"/>
    </xf>
    <xf numFmtId="0" fontId="4" fillId="0" borderId="249" xfId="0" applyFont="1" applyBorder="1" applyAlignment="1">
      <alignment vertical="center" wrapText="1"/>
    </xf>
    <xf numFmtId="49" fontId="4" fillId="32" borderId="15" xfId="0" applyNumberFormat="1" applyFont="1" applyFill="1" applyBorder="1" applyAlignment="1">
      <alignment vertical="center" wrapText="1"/>
    </xf>
    <xf numFmtId="0" fontId="5" fillId="32" borderId="36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left" vertical="center"/>
    </xf>
    <xf numFmtId="0" fontId="4" fillId="0" borderId="134" xfId="0" applyFont="1" applyBorder="1" applyAlignment="1">
      <alignment horizontal="right" vertical="center"/>
    </xf>
    <xf numFmtId="0" fontId="5" fillId="0" borderId="221" xfId="0" applyFont="1" applyBorder="1" applyAlignment="1">
      <alignment horizontal="right"/>
    </xf>
    <xf numFmtId="49" fontId="4" fillId="0" borderId="257" xfId="0" applyNumberFormat="1" applyFont="1" applyBorder="1" applyAlignment="1">
      <alignment horizontal="center" vertical="center"/>
    </xf>
    <xf numFmtId="0" fontId="4" fillId="0" borderId="240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153" xfId="0" applyFont="1" applyBorder="1" applyAlignment="1">
      <alignment horizontal="center" vertical="center"/>
    </xf>
    <xf numFmtId="49" fontId="4" fillId="32" borderId="1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 textRotation="60"/>
    </xf>
    <xf numFmtId="0" fontId="0" fillId="0" borderId="0" xfId="0" applyNumberFormat="1" applyFill="1" applyBorder="1" applyAlignment="1">
      <alignment vertical="center" textRotation="60"/>
    </xf>
    <xf numFmtId="0" fontId="4" fillId="32" borderId="258" xfId="0" applyFont="1" applyFill="1" applyBorder="1" applyAlignment="1">
      <alignment horizontal="left" vertical="center" wrapText="1"/>
    </xf>
    <xf numFmtId="0" fontId="0" fillId="32" borderId="258" xfId="0" applyFill="1" applyBorder="1" applyAlignment="1">
      <alignment horizontal="left" vertical="center"/>
    </xf>
    <xf numFmtId="49" fontId="3" fillId="0" borderId="259" xfId="0" applyNumberFormat="1" applyFont="1" applyBorder="1" applyAlignment="1">
      <alignment horizontal="center" vertical="center"/>
    </xf>
    <xf numFmtId="49" fontId="3" fillId="0" borderId="260" xfId="0" applyNumberFormat="1" applyFont="1" applyBorder="1" applyAlignment="1">
      <alignment horizontal="center" vertical="center"/>
    </xf>
    <xf numFmtId="0" fontId="4" fillId="32" borderId="129" xfId="0" applyFont="1" applyFill="1" applyBorder="1" applyAlignment="1">
      <alignment vertical="center" wrapText="1"/>
    </xf>
    <xf numFmtId="0" fontId="4" fillId="32" borderId="36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5" fillId="32" borderId="31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134" xfId="0" applyFont="1" applyBorder="1" applyAlignment="1">
      <alignment horizontal="center" vertical="center"/>
    </xf>
    <xf numFmtId="0" fontId="4" fillId="0" borderId="221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29"/>
  <sheetViews>
    <sheetView view="pageBreakPreview" zoomScale="75" zoomScaleNormal="70" zoomScaleSheetLayoutView="75" zoomScalePageLayoutView="91" workbookViewId="0" topLeftCell="A2">
      <selection activeCell="D11" sqref="D11:D19"/>
    </sheetView>
  </sheetViews>
  <sheetFormatPr defaultColWidth="9.00390625" defaultRowHeight="12.75"/>
  <cols>
    <col min="1" max="1" width="4.25390625" style="247" customWidth="1"/>
    <col min="2" max="2" width="15.75390625" style="7" customWidth="1"/>
    <col min="3" max="3" width="48.375" style="22" customWidth="1"/>
    <col min="4" max="4" width="6.625" style="21" customWidth="1"/>
    <col min="5" max="5" width="7.875" style="21" customWidth="1"/>
    <col min="6" max="6" width="4.875" style="21" bestFit="1" customWidth="1"/>
    <col min="7" max="7" width="4.375" style="21" customWidth="1"/>
    <col min="8" max="9" width="3.625" style="21" customWidth="1"/>
    <col min="10" max="10" width="4.75390625" style="21" customWidth="1"/>
    <col min="11" max="11" width="4.625" style="21" customWidth="1"/>
    <col min="12" max="14" width="3.625" style="21" customWidth="1"/>
    <col min="15" max="15" width="4.75390625" style="21" customWidth="1"/>
    <col min="16" max="16" width="4.625" style="21" bestFit="1" customWidth="1"/>
    <col min="17" max="17" width="3.625" style="21" customWidth="1"/>
    <col min="18" max="20" width="4.625" style="21" bestFit="1" customWidth="1"/>
    <col min="21" max="21" width="5.25390625" style="21" bestFit="1" customWidth="1"/>
    <col min="22" max="22" width="3.625" style="21" customWidth="1"/>
    <col min="23" max="23" width="4.625" style="21" bestFit="1" customWidth="1"/>
    <col min="24" max="24" width="3.625" style="21" customWidth="1"/>
    <col min="25" max="25" width="4.125" style="21" customWidth="1"/>
    <col min="26" max="26" width="4.625" style="21" bestFit="1" customWidth="1"/>
    <col min="27" max="28" width="3.625" style="21" customWidth="1"/>
    <col min="29" max="29" width="3.375" style="21" customWidth="1"/>
    <col min="30" max="30" width="5.125" style="21" customWidth="1"/>
    <col min="31" max="31" width="4.625" style="21" bestFit="1" customWidth="1"/>
    <col min="32" max="34" width="3.625" style="21" customWidth="1"/>
    <col min="35" max="35" width="4.75390625" style="21" bestFit="1" customWidth="1"/>
    <col min="36" max="39" width="3.625" style="21" customWidth="1"/>
    <col min="40" max="40" width="5.00390625" style="21" bestFit="1" customWidth="1"/>
    <col min="41" max="41" width="5.00390625" style="247" customWidth="1"/>
    <col min="42" max="42" width="17.25390625" style="5" customWidth="1"/>
    <col min="43" max="43" width="5.125" style="247" customWidth="1"/>
    <col min="44" max="44" width="17.375" style="408" customWidth="1"/>
    <col min="45" max="45" width="9.125" style="21" customWidth="1"/>
    <col min="46" max="46" width="1.875" style="167" customWidth="1"/>
    <col min="47" max="48" width="9.25390625" style="77" bestFit="1" customWidth="1"/>
    <col min="49" max="49" width="9.125" style="77" customWidth="1"/>
    <col min="50" max="50" width="9.125" style="109" customWidth="1"/>
    <col min="51" max="51" width="9.125" style="168" customWidth="1"/>
    <col min="52" max="54" width="9.125" style="77" customWidth="1"/>
    <col min="55" max="16384" width="9.125" style="21" customWidth="1"/>
  </cols>
  <sheetData>
    <row r="1" ht="12.75" customHeight="1" hidden="1"/>
    <row r="2" spans="1:44" ht="21.75" customHeight="1">
      <c r="A2" s="604" t="s">
        <v>44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/>
      <c r="AO2" s="604"/>
      <c r="AP2" s="604"/>
      <c r="AQ2" s="604"/>
      <c r="AR2" s="604"/>
    </row>
    <row r="3" spans="1:44" ht="21.75" customHeight="1">
      <c r="A3" s="619" t="s">
        <v>171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</row>
    <row r="4" spans="2:44" ht="17.25" customHeight="1">
      <c r="B4" s="605"/>
      <c r="C4" s="60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48"/>
      <c r="AQ4" s="362" t="s">
        <v>37</v>
      </c>
      <c r="AR4" s="442"/>
    </row>
    <row r="5" spans="1:47" ht="16.5" thickBot="1">
      <c r="A5" s="606" t="s">
        <v>21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  <c r="AP5" s="605"/>
      <c r="AQ5" s="605"/>
      <c r="AR5" s="605"/>
      <c r="AT5" s="637"/>
      <c r="AU5" s="633"/>
    </row>
    <row r="6" spans="2:47" ht="13.5" customHeight="1" hidden="1" thickBot="1">
      <c r="B6" s="8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T6" s="638"/>
      <c r="AU6" s="633"/>
    </row>
    <row r="7" spans="1:47" ht="12.75" customHeight="1">
      <c r="A7" s="622"/>
      <c r="B7" s="624" t="s">
        <v>19</v>
      </c>
      <c r="C7" s="615" t="s">
        <v>2</v>
      </c>
      <c r="D7" s="27" t="s">
        <v>0</v>
      </c>
      <c r="E7" s="28" t="s">
        <v>25</v>
      </c>
      <c r="F7" s="609" t="s">
        <v>1</v>
      </c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29"/>
      <c r="AK7" s="29"/>
      <c r="AL7" s="29"/>
      <c r="AM7" s="30"/>
      <c r="AN7" s="31"/>
      <c r="AO7" s="626" t="s">
        <v>23</v>
      </c>
      <c r="AP7" s="627"/>
      <c r="AQ7" s="627"/>
      <c r="AR7" s="628"/>
      <c r="AS7" s="26"/>
      <c r="AT7" s="638"/>
      <c r="AU7" s="633"/>
    </row>
    <row r="8" spans="1:47" ht="13.5" customHeight="1" thickBot="1">
      <c r="A8" s="623"/>
      <c r="B8" s="625"/>
      <c r="C8" s="616"/>
      <c r="D8" s="33" t="s">
        <v>3</v>
      </c>
      <c r="E8" s="33"/>
      <c r="F8" s="34"/>
      <c r="G8" s="35"/>
      <c r="H8" s="35" t="s">
        <v>4</v>
      </c>
      <c r="I8" s="35"/>
      <c r="J8" s="36"/>
      <c r="K8" s="35"/>
      <c r="L8" s="35"/>
      <c r="M8" s="35" t="s">
        <v>5</v>
      </c>
      <c r="N8" s="35"/>
      <c r="O8" s="36"/>
      <c r="P8" s="35"/>
      <c r="Q8" s="35"/>
      <c r="R8" s="37" t="s">
        <v>6</v>
      </c>
      <c r="S8" s="35"/>
      <c r="T8" s="36"/>
      <c r="U8" s="35"/>
      <c r="V8" s="35"/>
      <c r="W8" s="37" t="s">
        <v>7</v>
      </c>
      <c r="X8" s="35"/>
      <c r="Y8" s="36"/>
      <c r="Z8" s="35"/>
      <c r="AA8" s="35"/>
      <c r="AB8" s="37" t="s">
        <v>8</v>
      </c>
      <c r="AC8" s="35"/>
      <c r="AD8" s="36"/>
      <c r="AE8" s="34"/>
      <c r="AF8" s="35"/>
      <c r="AG8" s="35" t="s">
        <v>9</v>
      </c>
      <c r="AH8" s="35"/>
      <c r="AI8" s="38"/>
      <c r="AJ8" s="34"/>
      <c r="AK8" s="35"/>
      <c r="AL8" s="35" t="s">
        <v>18</v>
      </c>
      <c r="AM8" s="35"/>
      <c r="AN8" s="36"/>
      <c r="AO8" s="629"/>
      <c r="AP8" s="630"/>
      <c r="AQ8" s="630"/>
      <c r="AR8" s="631"/>
      <c r="AS8" s="26"/>
      <c r="AT8" s="638"/>
      <c r="AU8" s="633"/>
    </row>
    <row r="9" spans="1:47" ht="15.75">
      <c r="A9" s="277"/>
      <c r="B9" s="1"/>
      <c r="C9" s="39"/>
      <c r="D9" s="40"/>
      <c r="E9" s="26"/>
      <c r="F9" s="41" t="s">
        <v>10</v>
      </c>
      <c r="G9" s="42" t="s">
        <v>12</v>
      </c>
      <c r="H9" s="42" t="s">
        <v>11</v>
      </c>
      <c r="I9" s="42" t="s">
        <v>13</v>
      </c>
      <c r="J9" s="43" t="s">
        <v>14</v>
      </c>
      <c r="K9" s="41" t="s">
        <v>10</v>
      </c>
      <c r="L9" s="42" t="s">
        <v>12</v>
      </c>
      <c r="M9" s="42" t="s">
        <v>11</v>
      </c>
      <c r="N9" s="42" t="s">
        <v>13</v>
      </c>
      <c r="O9" s="43" t="s">
        <v>14</v>
      </c>
      <c r="P9" s="41" t="s">
        <v>10</v>
      </c>
      <c r="Q9" s="42" t="s">
        <v>12</v>
      </c>
      <c r="R9" s="42" t="s">
        <v>11</v>
      </c>
      <c r="S9" s="42" t="s">
        <v>13</v>
      </c>
      <c r="T9" s="43" t="s">
        <v>14</v>
      </c>
      <c r="U9" s="41" t="s">
        <v>10</v>
      </c>
      <c r="V9" s="42" t="s">
        <v>12</v>
      </c>
      <c r="W9" s="42" t="s">
        <v>11</v>
      </c>
      <c r="X9" s="42" t="s">
        <v>13</v>
      </c>
      <c r="Y9" s="43" t="s">
        <v>14</v>
      </c>
      <c r="Z9" s="41" t="s">
        <v>10</v>
      </c>
      <c r="AA9" s="42" t="s">
        <v>12</v>
      </c>
      <c r="AB9" s="42" t="s">
        <v>11</v>
      </c>
      <c r="AC9" s="42" t="s">
        <v>13</v>
      </c>
      <c r="AD9" s="43" t="s">
        <v>14</v>
      </c>
      <c r="AE9" s="41" t="s">
        <v>10</v>
      </c>
      <c r="AF9" s="42" t="s">
        <v>12</v>
      </c>
      <c r="AG9" s="42" t="s">
        <v>11</v>
      </c>
      <c r="AH9" s="42" t="s">
        <v>13</v>
      </c>
      <c r="AI9" s="43" t="s">
        <v>14</v>
      </c>
      <c r="AJ9" s="44" t="s">
        <v>10</v>
      </c>
      <c r="AK9" s="24" t="s">
        <v>12</v>
      </c>
      <c r="AL9" s="24" t="s">
        <v>11</v>
      </c>
      <c r="AM9" s="24" t="s">
        <v>13</v>
      </c>
      <c r="AN9" s="45" t="s">
        <v>14</v>
      </c>
      <c r="AO9" s="249"/>
      <c r="AP9" s="145" t="s">
        <v>19</v>
      </c>
      <c r="AQ9" s="263"/>
      <c r="AR9" s="409" t="s">
        <v>19</v>
      </c>
      <c r="AS9" s="26"/>
      <c r="AT9" s="638"/>
      <c r="AU9" s="633"/>
    </row>
    <row r="10" spans="1:54" s="52" customFormat="1" ht="15.75">
      <c r="A10" s="255"/>
      <c r="B10" s="621" t="s">
        <v>40</v>
      </c>
      <c r="C10" s="618"/>
      <c r="D10" s="46">
        <f>SUM(D11:D19)</f>
        <v>34</v>
      </c>
      <c r="E10" s="46">
        <v>34</v>
      </c>
      <c r="F10" s="47">
        <f>SUM(F11:F19)</f>
        <v>8</v>
      </c>
      <c r="G10" s="47">
        <f>SUM(G11:G19)</f>
        <v>7</v>
      </c>
      <c r="H10" s="47">
        <f>SUM(H11:H19)</f>
        <v>0</v>
      </c>
      <c r="I10" s="47"/>
      <c r="J10" s="48">
        <f>SUM(J11:J19)</f>
        <v>15</v>
      </c>
      <c r="K10" s="49">
        <f>SUM(K11:K19)</f>
        <v>8</v>
      </c>
      <c r="L10" s="47">
        <v>11</v>
      </c>
      <c r="M10" s="47">
        <f>SUM(M11:M19)</f>
        <v>0</v>
      </c>
      <c r="N10" s="50"/>
      <c r="O10" s="51">
        <f>SUM(O11:O19)</f>
        <v>19</v>
      </c>
      <c r="P10" s="47">
        <f>SUM(P11:P19)</f>
        <v>0</v>
      </c>
      <c r="Q10" s="50">
        <f>SUM(Q11:Q19)</f>
        <v>0</v>
      </c>
      <c r="R10" s="47">
        <f>SUM(R11:R19)</f>
        <v>0</v>
      </c>
      <c r="S10" s="50"/>
      <c r="T10" s="48">
        <f>SUM(T11:T19)</f>
        <v>0</v>
      </c>
      <c r="U10" s="49">
        <f>SUM(U11:U19)</f>
        <v>0</v>
      </c>
      <c r="V10" s="47">
        <f>SUM(V11:V19)</f>
        <v>0</v>
      </c>
      <c r="W10" s="47">
        <f>SUM(W11:W19)</f>
        <v>0</v>
      </c>
      <c r="X10" s="50"/>
      <c r="Y10" s="51">
        <f>SUM(Y11:Y19)</f>
        <v>0</v>
      </c>
      <c r="Z10" s="47">
        <f>SUM(Z11:Z19)</f>
        <v>0</v>
      </c>
      <c r="AA10" s="47">
        <f>SUM(AA11:AA19)</f>
        <v>0</v>
      </c>
      <c r="AB10" s="47">
        <f>SUM(AC11:AC19)</f>
        <v>0</v>
      </c>
      <c r="AC10" s="50"/>
      <c r="AD10" s="48">
        <f>SUM(AD11:AD19)</f>
        <v>0</v>
      </c>
      <c r="AE10" s="49">
        <f>SUM(AE11:AE19)</f>
        <v>0</v>
      </c>
      <c r="AF10" s="47">
        <f>SUM(AF11:AF19)</f>
        <v>0</v>
      </c>
      <c r="AG10" s="47">
        <f>SUM(AG11:AG19)</f>
        <v>0</v>
      </c>
      <c r="AH10" s="50"/>
      <c r="AI10" s="51">
        <f>SUM(AI11:AI19)</f>
        <v>0</v>
      </c>
      <c r="AJ10" s="47">
        <f>SUM(AJ11:AJ19)</f>
        <v>0</v>
      </c>
      <c r="AK10" s="47">
        <f>SUM(AK11:AK19)</f>
        <v>0</v>
      </c>
      <c r="AL10" s="47">
        <f>SUM(AL11:AL19)</f>
        <v>0</v>
      </c>
      <c r="AM10" s="50"/>
      <c r="AN10" s="51">
        <f>SUM(AN11:AN19)</f>
        <v>0</v>
      </c>
      <c r="AO10" s="250"/>
      <c r="AP10" s="14"/>
      <c r="AQ10" s="264"/>
      <c r="AR10" s="410"/>
      <c r="AS10" s="407"/>
      <c r="AT10" s="163"/>
      <c r="AU10" s="171"/>
      <c r="AV10" s="172"/>
      <c r="AW10" s="173"/>
      <c r="AX10" s="171"/>
      <c r="AY10" s="174"/>
      <c r="AZ10" s="173"/>
      <c r="BA10" s="173"/>
      <c r="BB10" s="173"/>
    </row>
    <row r="11" spans="1:48" ht="18" customHeight="1">
      <c r="A11" s="278" t="s">
        <v>4</v>
      </c>
      <c r="B11" s="3" t="s">
        <v>122</v>
      </c>
      <c r="C11" s="53" t="s">
        <v>45</v>
      </c>
      <c r="D11" s="54">
        <f>F11+G11+H11+K11+L11+M11+P11+Q11+R11+U11+V11+W11+Z11+AA11+AB11+AE11+AF11+AG11+AJ11+AK11+AL11</f>
        <v>5</v>
      </c>
      <c r="E11" s="55">
        <v>5</v>
      </c>
      <c r="F11" s="62">
        <v>2</v>
      </c>
      <c r="G11" s="229">
        <v>3</v>
      </c>
      <c r="H11" s="63"/>
      <c r="I11" s="64" t="s">
        <v>15</v>
      </c>
      <c r="J11" s="65">
        <v>5</v>
      </c>
      <c r="K11" s="63"/>
      <c r="L11" s="229"/>
      <c r="M11" s="63"/>
      <c r="N11" s="64"/>
      <c r="O11" s="65"/>
      <c r="P11" s="63"/>
      <c r="Q11" s="117"/>
      <c r="R11" s="57"/>
      <c r="S11" s="58"/>
      <c r="T11" s="59"/>
      <c r="U11" s="57"/>
      <c r="V11" s="117"/>
      <c r="W11" s="57"/>
      <c r="X11" s="58"/>
      <c r="Y11" s="59"/>
      <c r="Z11" s="57"/>
      <c r="AA11" s="117"/>
      <c r="AB11" s="57"/>
      <c r="AC11" s="58"/>
      <c r="AD11" s="59"/>
      <c r="AE11" s="56"/>
      <c r="AF11" s="117"/>
      <c r="AG11" s="57"/>
      <c r="AH11" s="58"/>
      <c r="AI11" s="59"/>
      <c r="AJ11" s="56"/>
      <c r="AK11" s="117"/>
      <c r="AL11" s="57"/>
      <c r="AM11" s="58"/>
      <c r="AN11" s="59"/>
      <c r="AO11" s="249"/>
      <c r="AP11" s="11"/>
      <c r="AQ11" s="265"/>
      <c r="AR11" s="411"/>
      <c r="AS11" s="26"/>
      <c r="AU11" s="164"/>
      <c r="AV11" s="165"/>
    </row>
    <row r="12" spans="1:48" ht="18" customHeight="1">
      <c r="A12" s="279" t="s">
        <v>5</v>
      </c>
      <c r="B12" s="3" t="s">
        <v>123</v>
      </c>
      <c r="C12" s="60" t="s">
        <v>46</v>
      </c>
      <c r="D12" s="54">
        <f aca="true" t="shared" si="0" ref="D12:D19">F12+G12+H12+K12+L12+M12+P12+Q12+R12+U12+V12+W12+Z12+AA12+AB12+AE12+AF12+AG12+AJ12+AK12+AL12</f>
        <v>5</v>
      </c>
      <c r="E12" s="55">
        <v>5</v>
      </c>
      <c r="F12" s="62"/>
      <c r="G12" s="73"/>
      <c r="H12" s="63"/>
      <c r="I12" s="64"/>
      <c r="J12" s="65"/>
      <c r="K12" s="63">
        <v>2</v>
      </c>
      <c r="L12" s="73">
        <v>3</v>
      </c>
      <c r="M12" s="63"/>
      <c r="N12" s="64" t="s">
        <v>15</v>
      </c>
      <c r="O12" s="65">
        <v>5</v>
      </c>
      <c r="P12" s="63"/>
      <c r="Q12" s="68"/>
      <c r="R12" s="57"/>
      <c r="S12" s="58"/>
      <c r="T12" s="59"/>
      <c r="U12" s="57"/>
      <c r="V12" s="68"/>
      <c r="W12" s="57"/>
      <c r="X12" s="58"/>
      <c r="Y12" s="59"/>
      <c r="Z12" s="57"/>
      <c r="AA12" s="68"/>
      <c r="AB12" s="57"/>
      <c r="AC12" s="58"/>
      <c r="AD12" s="59"/>
      <c r="AE12" s="56"/>
      <c r="AF12" s="68"/>
      <c r="AG12" s="57"/>
      <c r="AH12" s="58"/>
      <c r="AI12" s="59"/>
      <c r="AJ12" s="56"/>
      <c r="AK12" s="68"/>
      <c r="AL12" s="57"/>
      <c r="AM12" s="58"/>
      <c r="AN12" s="59"/>
      <c r="AO12" s="251">
        <v>1</v>
      </c>
      <c r="AP12" s="3" t="s">
        <v>122</v>
      </c>
      <c r="AQ12" s="266"/>
      <c r="AR12" s="412"/>
      <c r="AS12" s="26"/>
      <c r="AT12" s="166"/>
      <c r="AU12" s="109"/>
      <c r="AV12" s="165"/>
    </row>
    <row r="13" spans="1:48" ht="18" customHeight="1">
      <c r="A13" s="279" t="s">
        <v>6</v>
      </c>
      <c r="B13" s="3" t="s">
        <v>124</v>
      </c>
      <c r="C13" s="60" t="s">
        <v>47</v>
      </c>
      <c r="D13" s="54">
        <f t="shared" si="0"/>
        <v>4</v>
      </c>
      <c r="E13" s="55">
        <v>4</v>
      </c>
      <c r="F13" s="62">
        <v>2</v>
      </c>
      <c r="G13" s="73">
        <v>2</v>
      </c>
      <c r="H13" s="63"/>
      <c r="I13" s="64" t="s">
        <v>15</v>
      </c>
      <c r="J13" s="65">
        <v>4</v>
      </c>
      <c r="K13" s="63"/>
      <c r="L13" s="73"/>
      <c r="M13" s="63"/>
      <c r="N13" s="64"/>
      <c r="O13" s="65"/>
      <c r="P13" s="63"/>
      <c r="Q13" s="68"/>
      <c r="R13" s="57"/>
      <c r="S13" s="58"/>
      <c r="T13" s="59"/>
      <c r="U13" s="57"/>
      <c r="V13" s="68"/>
      <c r="W13" s="57"/>
      <c r="X13" s="58"/>
      <c r="Y13" s="59"/>
      <c r="Z13" s="57"/>
      <c r="AA13" s="68"/>
      <c r="AB13" s="57"/>
      <c r="AC13" s="58"/>
      <c r="AD13" s="59"/>
      <c r="AE13" s="56"/>
      <c r="AF13" s="68"/>
      <c r="AG13" s="57"/>
      <c r="AH13" s="58"/>
      <c r="AI13" s="59"/>
      <c r="AJ13" s="56"/>
      <c r="AK13" s="68"/>
      <c r="AL13" s="57"/>
      <c r="AM13" s="58"/>
      <c r="AN13" s="59"/>
      <c r="AO13" s="251"/>
      <c r="AP13" s="3"/>
      <c r="AQ13" s="266"/>
      <c r="AR13" s="412"/>
      <c r="AS13" s="26"/>
      <c r="AT13" s="166"/>
      <c r="AU13" s="109"/>
      <c r="AV13" s="165"/>
    </row>
    <row r="14" spans="1:48" ht="18" customHeight="1">
      <c r="A14" s="279" t="s">
        <v>7</v>
      </c>
      <c r="B14" s="3" t="s">
        <v>125</v>
      </c>
      <c r="C14" s="60" t="s">
        <v>48</v>
      </c>
      <c r="D14" s="54">
        <f t="shared" si="0"/>
        <v>4</v>
      </c>
      <c r="E14" s="55">
        <v>4</v>
      </c>
      <c r="F14" s="62"/>
      <c r="G14" s="73"/>
      <c r="H14" s="63"/>
      <c r="I14" s="64"/>
      <c r="J14" s="65"/>
      <c r="K14" s="62">
        <v>2</v>
      </c>
      <c r="L14" s="73">
        <v>2</v>
      </c>
      <c r="M14" s="63"/>
      <c r="N14" s="64" t="s">
        <v>15</v>
      </c>
      <c r="O14" s="65">
        <v>4</v>
      </c>
      <c r="P14" s="63"/>
      <c r="Q14" s="68"/>
      <c r="R14" s="57"/>
      <c r="S14" s="58"/>
      <c r="T14" s="59"/>
      <c r="U14" s="57"/>
      <c r="V14" s="68"/>
      <c r="W14" s="57"/>
      <c r="X14" s="58"/>
      <c r="Y14" s="59"/>
      <c r="Z14" s="57"/>
      <c r="AA14" s="68"/>
      <c r="AB14" s="57"/>
      <c r="AC14" s="58"/>
      <c r="AD14" s="59"/>
      <c r="AE14" s="56"/>
      <c r="AF14" s="68"/>
      <c r="AG14" s="57"/>
      <c r="AH14" s="58"/>
      <c r="AI14" s="59"/>
      <c r="AJ14" s="62"/>
      <c r="AK14" s="73"/>
      <c r="AL14" s="63"/>
      <c r="AM14" s="64"/>
      <c r="AN14" s="65"/>
      <c r="AO14" s="251">
        <v>3</v>
      </c>
      <c r="AP14" s="11" t="s">
        <v>124</v>
      </c>
      <c r="AQ14" s="267"/>
      <c r="AR14" s="411"/>
      <c r="AS14" s="26"/>
      <c r="AT14" s="166"/>
      <c r="AU14" s="109"/>
      <c r="AV14" s="165"/>
    </row>
    <row r="15" spans="1:48" ht="18" customHeight="1">
      <c r="A15" s="279" t="s">
        <v>8</v>
      </c>
      <c r="B15" s="3" t="s">
        <v>126</v>
      </c>
      <c r="C15" s="66" t="s">
        <v>49</v>
      </c>
      <c r="D15" s="54">
        <f t="shared" si="0"/>
        <v>4</v>
      </c>
      <c r="E15" s="55">
        <v>4</v>
      </c>
      <c r="F15" s="62">
        <v>2</v>
      </c>
      <c r="G15" s="73">
        <v>2</v>
      </c>
      <c r="H15" s="63"/>
      <c r="I15" s="64" t="s">
        <v>35</v>
      </c>
      <c r="J15" s="65">
        <v>4</v>
      </c>
      <c r="K15" s="62"/>
      <c r="L15" s="73"/>
      <c r="M15" s="63"/>
      <c r="N15" s="64"/>
      <c r="O15" s="65"/>
      <c r="P15" s="63"/>
      <c r="Q15" s="68"/>
      <c r="R15" s="67"/>
      <c r="S15" s="68"/>
      <c r="T15" s="69"/>
      <c r="U15" s="57"/>
      <c r="V15" s="68"/>
      <c r="W15" s="57"/>
      <c r="X15" s="58"/>
      <c r="Y15" s="59"/>
      <c r="Z15" s="57"/>
      <c r="AA15" s="68"/>
      <c r="AB15" s="57"/>
      <c r="AC15" s="58"/>
      <c r="AD15" s="70"/>
      <c r="AE15" s="56"/>
      <c r="AF15" s="68"/>
      <c r="AG15" s="57"/>
      <c r="AH15" s="58"/>
      <c r="AI15" s="59"/>
      <c r="AJ15" s="62"/>
      <c r="AK15" s="73"/>
      <c r="AL15" s="63"/>
      <c r="AM15" s="64"/>
      <c r="AN15" s="65"/>
      <c r="AO15" s="251"/>
      <c r="AP15" s="11"/>
      <c r="AQ15" s="267"/>
      <c r="AR15" s="411"/>
      <c r="AS15" s="26"/>
      <c r="AT15" s="166"/>
      <c r="AU15" s="109"/>
      <c r="AV15" s="165"/>
    </row>
    <row r="16" spans="1:48" ht="18" customHeight="1">
      <c r="A16" s="279" t="s">
        <v>9</v>
      </c>
      <c r="B16" s="284" t="s">
        <v>127</v>
      </c>
      <c r="C16" s="60" t="s">
        <v>50</v>
      </c>
      <c r="D16" s="54">
        <f t="shared" si="0"/>
        <v>3</v>
      </c>
      <c r="E16" s="55">
        <v>3</v>
      </c>
      <c r="F16" s="56"/>
      <c r="G16" s="68"/>
      <c r="H16" s="57"/>
      <c r="I16" s="58"/>
      <c r="J16" s="59"/>
      <c r="K16" s="56">
        <v>1</v>
      </c>
      <c r="L16" s="68">
        <v>2</v>
      </c>
      <c r="M16" s="67"/>
      <c r="N16" s="68" t="s">
        <v>35</v>
      </c>
      <c r="O16" s="69">
        <v>3</v>
      </c>
      <c r="P16" s="63"/>
      <c r="Q16" s="73"/>
      <c r="R16" s="63"/>
      <c r="S16" s="64"/>
      <c r="T16" s="65"/>
      <c r="U16" s="63"/>
      <c r="V16" s="73"/>
      <c r="W16" s="63"/>
      <c r="X16" s="64"/>
      <c r="Y16" s="65"/>
      <c r="Z16" s="144"/>
      <c r="AA16" s="73"/>
      <c r="AB16" s="104"/>
      <c r="AC16" s="64"/>
      <c r="AD16" s="65"/>
      <c r="AE16" s="56"/>
      <c r="AF16" s="68"/>
      <c r="AG16" s="57"/>
      <c r="AH16" s="58"/>
      <c r="AI16" s="59"/>
      <c r="AJ16" s="62"/>
      <c r="AK16" s="73"/>
      <c r="AL16" s="63"/>
      <c r="AM16" s="64"/>
      <c r="AN16" s="65"/>
      <c r="AO16" s="251">
        <v>5</v>
      </c>
      <c r="AP16" s="11" t="s">
        <v>126</v>
      </c>
      <c r="AQ16" s="267"/>
      <c r="AR16" s="411"/>
      <c r="AS16" s="26"/>
      <c r="AT16" s="166"/>
      <c r="AU16" s="109"/>
      <c r="AV16" s="165"/>
    </row>
    <row r="17" spans="1:48" ht="18" customHeight="1">
      <c r="A17" s="279" t="s">
        <v>18</v>
      </c>
      <c r="B17" s="3" t="s">
        <v>128</v>
      </c>
      <c r="C17" s="71" t="s">
        <v>51</v>
      </c>
      <c r="D17" s="514">
        <f t="shared" si="0"/>
        <v>2</v>
      </c>
      <c r="E17" s="515">
        <v>2</v>
      </c>
      <c r="F17" s="56">
        <v>2</v>
      </c>
      <c r="G17" s="68"/>
      <c r="H17" s="57"/>
      <c r="I17" s="58" t="s">
        <v>35</v>
      </c>
      <c r="J17" s="59">
        <v>2</v>
      </c>
      <c r="K17" s="57"/>
      <c r="L17" s="68"/>
      <c r="M17" s="57"/>
      <c r="N17" s="58"/>
      <c r="O17" s="59"/>
      <c r="P17" s="144"/>
      <c r="Q17" s="73"/>
      <c r="R17" s="63"/>
      <c r="S17" s="64"/>
      <c r="T17" s="65"/>
      <c r="U17" s="63"/>
      <c r="V17" s="73"/>
      <c r="W17" s="63"/>
      <c r="X17" s="64"/>
      <c r="Y17" s="65"/>
      <c r="Z17" s="63"/>
      <c r="AA17" s="73"/>
      <c r="AB17" s="63"/>
      <c r="AC17" s="64"/>
      <c r="AD17" s="65"/>
      <c r="AE17" s="56"/>
      <c r="AF17" s="68"/>
      <c r="AG17" s="57"/>
      <c r="AH17" s="58"/>
      <c r="AI17" s="59"/>
      <c r="AJ17" s="62"/>
      <c r="AK17" s="73"/>
      <c r="AL17" s="63"/>
      <c r="AM17" s="64"/>
      <c r="AN17" s="65"/>
      <c r="AO17" s="251"/>
      <c r="AP17" s="11"/>
      <c r="AQ17" s="268"/>
      <c r="AR17" s="411"/>
      <c r="AS17" s="26"/>
      <c r="AT17" s="166"/>
      <c r="AU17" s="109"/>
      <c r="AV17" s="165"/>
    </row>
    <row r="18" spans="1:48" ht="18" customHeight="1">
      <c r="A18" s="279" t="s">
        <v>22</v>
      </c>
      <c r="B18" s="3" t="s">
        <v>129</v>
      </c>
      <c r="C18" s="72" t="s">
        <v>52</v>
      </c>
      <c r="D18" s="54">
        <f t="shared" si="0"/>
        <v>3</v>
      </c>
      <c r="E18" s="55">
        <v>3</v>
      </c>
      <c r="F18" s="56"/>
      <c r="G18" s="68"/>
      <c r="H18" s="57"/>
      <c r="I18" s="58"/>
      <c r="J18" s="59"/>
      <c r="K18" s="57">
        <v>1</v>
      </c>
      <c r="L18" s="68">
        <v>2</v>
      </c>
      <c r="M18" s="57"/>
      <c r="N18" s="58" t="s">
        <v>35</v>
      </c>
      <c r="O18" s="59">
        <v>3</v>
      </c>
      <c r="P18" s="57"/>
      <c r="Q18" s="68"/>
      <c r="R18" s="57"/>
      <c r="S18" s="58"/>
      <c r="T18" s="59"/>
      <c r="U18" s="63"/>
      <c r="V18" s="73"/>
      <c r="W18" s="63"/>
      <c r="X18" s="64"/>
      <c r="Y18" s="65"/>
      <c r="Z18" s="63"/>
      <c r="AA18" s="73"/>
      <c r="AB18" s="63"/>
      <c r="AC18" s="64"/>
      <c r="AD18" s="65"/>
      <c r="AE18" s="56"/>
      <c r="AF18" s="68"/>
      <c r="AG18" s="57"/>
      <c r="AH18" s="58"/>
      <c r="AI18" s="59"/>
      <c r="AJ18" s="62"/>
      <c r="AK18" s="73"/>
      <c r="AL18" s="63"/>
      <c r="AM18" s="64"/>
      <c r="AN18" s="65"/>
      <c r="AO18" s="251">
        <v>5</v>
      </c>
      <c r="AP18" s="11" t="s">
        <v>126</v>
      </c>
      <c r="AQ18" s="267"/>
      <c r="AR18" s="411"/>
      <c r="AS18" s="26"/>
      <c r="AT18" s="166"/>
      <c r="AU18" s="109"/>
      <c r="AV18" s="165"/>
    </row>
    <row r="19" spans="1:48" ht="18" customHeight="1">
      <c r="A19" s="279" t="s">
        <v>24</v>
      </c>
      <c r="B19" s="3" t="s">
        <v>130</v>
      </c>
      <c r="C19" s="72" t="s">
        <v>53</v>
      </c>
      <c r="D19" s="54">
        <f t="shared" si="0"/>
        <v>4</v>
      </c>
      <c r="E19" s="55">
        <v>4</v>
      </c>
      <c r="F19" s="62"/>
      <c r="G19" s="73"/>
      <c r="H19" s="63"/>
      <c r="I19" s="64"/>
      <c r="J19" s="65"/>
      <c r="K19" s="63">
        <v>2</v>
      </c>
      <c r="L19" s="73">
        <v>2</v>
      </c>
      <c r="M19" s="63"/>
      <c r="N19" s="64" t="s">
        <v>15</v>
      </c>
      <c r="O19" s="65">
        <v>4</v>
      </c>
      <c r="P19" s="63"/>
      <c r="Q19" s="73"/>
      <c r="R19" s="63"/>
      <c r="S19" s="64"/>
      <c r="T19" s="65"/>
      <c r="U19" s="63"/>
      <c r="V19" s="73"/>
      <c r="W19" s="63"/>
      <c r="X19" s="64"/>
      <c r="Y19" s="65"/>
      <c r="Z19" s="63"/>
      <c r="AA19" s="73"/>
      <c r="AB19" s="63"/>
      <c r="AC19" s="64"/>
      <c r="AD19" s="65"/>
      <c r="AE19" s="56"/>
      <c r="AF19" s="68"/>
      <c r="AG19" s="57"/>
      <c r="AH19" s="58"/>
      <c r="AI19" s="59"/>
      <c r="AJ19" s="56"/>
      <c r="AK19" s="68"/>
      <c r="AL19" s="57"/>
      <c r="AM19" s="58"/>
      <c r="AN19" s="59"/>
      <c r="AO19" s="251">
        <v>1</v>
      </c>
      <c r="AP19" s="3" t="s">
        <v>122</v>
      </c>
      <c r="AQ19" s="274"/>
      <c r="AR19" s="411"/>
      <c r="AS19" s="26"/>
      <c r="AT19" s="166"/>
      <c r="AU19" s="109"/>
      <c r="AV19" s="165"/>
    </row>
    <row r="20" spans="1:48" ht="18" customHeight="1">
      <c r="A20" s="255"/>
      <c r="B20" s="632" t="s">
        <v>38</v>
      </c>
      <c r="C20" s="618"/>
      <c r="D20" s="87">
        <f>SUM(D21:D26)</f>
        <v>17</v>
      </c>
      <c r="E20" s="88">
        <v>16</v>
      </c>
      <c r="F20" s="89">
        <f>SUM(F21:F26)</f>
        <v>3</v>
      </c>
      <c r="G20" s="90">
        <f>SUM(G21:G26)</f>
        <v>1</v>
      </c>
      <c r="H20" s="90">
        <f>SUM(H21:H26)</f>
        <v>0</v>
      </c>
      <c r="I20" s="90"/>
      <c r="J20" s="91">
        <f>SUM(J21:J26)</f>
        <v>4</v>
      </c>
      <c r="K20" s="87">
        <f>SUM(K21:K26)</f>
        <v>0</v>
      </c>
      <c r="L20" s="90">
        <f>SUM(L21:L26)</f>
        <v>0</v>
      </c>
      <c r="M20" s="90">
        <f>SUM(M21:M26)</f>
        <v>0</v>
      </c>
      <c r="N20" s="90"/>
      <c r="O20" s="88">
        <f>SUM(O21:O26)</f>
        <v>0</v>
      </c>
      <c r="P20" s="89">
        <f>SUM(P21:P26)</f>
        <v>4</v>
      </c>
      <c r="Q20" s="90">
        <f>SUM(Q21:Q26)</f>
        <v>7</v>
      </c>
      <c r="R20" s="90">
        <f>SUM(R21:R26)</f>
        <v>0</v>
      </c>
      <c r="S20" s="90"/>
      <c r="T20" s="91">
        <f>SUM(T21:T26)</f>
        <v>10</v>
      </c>
      <c r="U20" s="87">
        <f>SUM(U21:U26)</f>
        <v>0</v>
      </c>
      <c r="V20" s="90">
        <f>SUM(V21:V26)</f>
        <v>0</v>
      </c>
      <c r="W20" s="90">
        <f>SUM(W21:W26)</f>
        <v>0</v>
      </c>
      <c r="X20" s="90"/>
      <c r="Y20" s="88">
        <f>SUM(Y21:Y26)</f>
        <v>0</v>
      </c>
      <c r="Z20" s="89">
        <f>SUM(Z21:Z26)</f>
        <v>2</v>
      </c>
      <c r="AA20" s="90">
        <f>SUM(AA21:AA26)</f>
        <v>0</v>
      </c>
      <c r="AB20" s="90">
        <f>SUM(AC21:AC26)</f>
        <v>0</v>
      </c>
      <c r="AC20" s="90"/>
      <c r="AD20" s="91">
        <f>SUM(AD21:AD26)</f>
        <v>2</v>
      </c>
      <c r="AE20" s="87">
        <f>SUM(AE21:AE26)</f>
        <v>0</v>
      </c>
      <c r="AF20" s="90">
        <f>SUM(AF21:AF26)</f>
        <v>0</v>
      </c>
      <c r="AG20" s="90">
        <f>SUM(AG21:AG26)</f>
        <v>0</v>
      </c>
      <c r="AH20" s="90"/>
      <c r="AI20" s="88">
        <f>SUM(AI21:AI26)</f>
        <v>0</v>
      </c>
      <c r="AJ20" s="89">
        <f>SUM(AJ21:AJ26)</f>
        <v>0</v>
      </c>
      <c r="AK20" s="90">
        <f>SUM(AK21:AK26)</f>
        <v>0</v>
      </c>
      <c r="AL20" s="90">
        <f>SUM(AL21:AL26)</f>
        <v>0</v>
      </c>
      <c r="AM20" s="90"/>
      <c r="AN20" s="88">
        <f>SUM(AN21:AN26)</f>
        <v>0</v>
      </c>
      <c r="AO20" s="252"/>
      <c r="AP20" s="146"/>
      <c r="AQ20" s="269"/>
      <c r="AR20" s="413"/>
      <c r="AS20" s="26"/>
      <c r="AT20" s="166"/>
      <c r="AU20" s="109"/>
      <c r="AV20" s="170"/>
    </row>
    <row r="21" spans="1:45" ht="18" customHeight="1">
      <c r="A21" s="278">
        <v>10</v>
      </c>
      <c r="B21" s="6" t="s">
        <v>131</v>
      </c>
      <c r="C21" s="71" t="s">
        <v>54</v>
      </c>
      <c r="D21" s="54">
        <f aca="true" t="shared" si="1" ref="D21:D26">F21+G21+H21+K21+L21+M21+P21+Q21+R21+U21+V21+W21+Z21+AA21+AB21+AE21+AF21+AG21+AJ21+AK21+AL21</f>
        <v>4</v>
      </c>
      <c r="E21" s="55">
        <v>4</v>
      </c>
      <c r="F21" s="56">
        <v>3</v>
      </c>
      <c r="G21" s="232">
        <v>1</v>
      </c>
      <c r="H21" s="93"/>
      <c r="I21" s="92" t="s">
        <v>15</v>
      </c>
      <c r="J21" s="94">
        <v>4</v>
      </c>
      <c r="K21" s="95"/>
      <c r="L21" s="229"/>
      <c r="M21" s="93"/>
      <c r="N21" s="92"/>
      <c r="O21" s="94"/>
      <c r="P21" s="93"/>
      <c r="Q21" s="229"/>
      <c r="R21" s="93"/>
      <c r="S21" s="92"/>
      <c r="T21" s="94"/>
      <c r="U21" s="93"/>
      <c r="V21" s="229"/>
      <c r="W21" s="93"/>
      <c r="X21" s="92"/>
      <c r="Y21" s="94"/>
      <c r="Z21" s="93"/>
      <c r="AA21" s="229"/>
      <c r="AB21" s="93"/>
      <c r="AC21" s="92"/>
      <c r="AD21" s="94"/>
      <c r="AE21" s="95"/>
      <c r="AF21" s="229"/>
      <c r="AG21" s="93"/>
      <c r="AH21" s="92"/>
      <c r="AI21" s="94"/>
      <c r="AJ21" s="86"/>
      <c r="AK21" s="117"/>
      <c r="AL21" s="83"/>
      <c r="AM21" s="84"/>
      <c r="AN21" s="85"/>
      <c r="AO21" s="428"/>
      <c r="AP21" s="11"/>
      <c r="AQ21" s="270"/>
      <c r="AR21" s="414"/>
      <c r="AS21" s="26"/>
    </row>
    <row r="22" spans="1:45" ht="18" customHeight="1">
      <c r="A22" s="278">
        <v>11</v>
      </c>
      <c r="B22" s="6" t="s">
        <v>132</v>
      </c>
      <c r="C22" s="71" t="s">
        <v>55</v>
      </c>
      <c r="D22" s="54">
        <f t="shared" si="1"/>
        <v>2</v>
      </c>
      <c r="E22" s="55">
        <v>2</v>
      </c>
      <c r="F22" s="56"/>
      <c r="G22" s="231"/>
      <c r="H22" s="93"/>
      <c r="I22" s="92"/>
      <c r="J22" s="94"/>
      <c r="K22" s="93"/>
      <c r="L22" s="231"/>
      <c r="M22" s="93"/>
      <c r="N22" s="92"/>
      <c r="O22" s="94"/>
      <c r="P22" s="93"/>
      <c r="Q22" s="231">
        <v>2</v>
      </c>
      <c r="R22" s="93"/>
      <c r="S22" s="92" t="s">
        <v>35</v>
      </c>
      <c r="T22" s="94">
        <v>2</v>
      </c>
      <c r="U22" s="93"/>
      <c r="V22" s="231"/>
      <c r="W22" s="93"/>
      <c r="X22" s="92"/>
      <c r="Y22" s="94"/>
      <c r="Z22" s="93"/>
      <c r="AA22" s="231"/>
      <c r="AB22" s="93"/>
      <c r="AC22" s="92"/>
      <c r="AD22" s="94"/>
      <c r="AE22" s="95"/>
      <c r="AF22" s="231"/>
      <c r="AG22" s="93"/>
      <c r="AH22" s="92"/>
      <c r="AI22" s="94"/>
      <c r="AJ22" s="86"/>
      <c r="AK22" s="230"/>
      <c r="AL22" s="83"/>
      <c r="AM22" s="84"/>
      <c r="AN22" s="85"/>
      <c r="AO22" s="125"/>
      <c r="AP22" s="388"/>
      <c r="AQ22" s="389"/>
      <c r="AR22" s="414"/>
      <c r="AS22" s="26"/>
    </row>
    <row r="23" spans="1:45" ht="18" customHeight="1">
      <c r="A23" s="278">
        <v>12</v>
      </c>
      <c r="B23" s="6" t="s">
        <v>133</v>
      </c>
      <c r="C23" s="71" t="s">
        <v>56</v>
      </c>
      <c r="D23" s="54">
        <f t="shared" si="1"/>
        <v>2</v>
      </c>
      <c r="E23" s="55">
        <v>2</v>
      </c>
      <c r="F23" s="56"/>
      <c r="G23" s="233"/>
      <c r="H23" s="93"/>
      <c r="I23" s="92"/>
      <c r="J23" s="94"/>
      <c r="K23" s="93"/>
      <c r="L23" s="233"/>
      <c r="M23" s="93"/>
      <c r="N23" s="92"/>
      <c r="O23" s="94"/>
      <c r="P23" s="93"/>
      <c r="Q23" s="233">
        <v>2</v>
      </c>
      <c r="R23" s="93"/>
      <c r="S23" s="92" t="s">
        <v>35</v>
      </c>
      <c r="T23" s="94">
        <v>2</v>
      </c>
      <c r="U23" s="189"/>
      <c r="V23" s="234"/>
      <c r="W23" s="190"/>
      <c r="X23" s="147"/>
      <c r="Y23" s="148"/>
      <c r="Z23" s="95"/>
      <c r="AA23" s="233"/>
      <c r="AB23" s="93"/>
      <c r="AC23" s="92"/>
      <c r="AD23" s="94"/>
      <c r="AE23" s="95"/>
      <c r="AF23" s="233"/>
      <c r="AG23" s="93"/>
      <c r="AH23" s="92"/>
      <c r="AI23" s="94"/>
      <c r="AJ23" s="86"/>
      <c r="AK23" s="237"/>
      <c r="AL23" s="83"/>
      <c r="AM23" s="84"/>
      <c r="AN23" s="85"/>
      <c r="AO23" s="429"/>
      <c r="AP23" s="224"/>
      <c r="AQ23" s="271"/>
      <c r="AR23" s="415"/>
      <c r="AS23" s="26"/>
    </row>
    <row r="24" spans="1:45" ht="18" customHeight="1">
      <c r="A24" s="278">
        <v>13</v>
      </c>
      <c r="B24" s="6" t="s">
        <v>134</v>
      </c>
      <c r="C24" s="71" t="s">
        <v>57</v>
      </c>
      <c r="D24" s="54">
        <f t="shared" si="1"/>
        <v>3</v>
      </c>
      <c r="E24" s="55">
        <v>3</v>
      </c>
      <c r="F24" s="56"/>
      <c r="G24" s="233"/>
      <c r="H24" s="93"/>
      <c r="I24" s="92"/>
      <c r="J24" s="94"/>
      <c r="K24" s="93"/>
      <c r="L24" s="233"/>
      <c r="M24" s="93"/>
      <c r="N24" s="92"/>
      <c r="O24" s="94"/>
      <c r="P24" s="93">
        <v>2</v>
      </c>
      <c r="Q24" s="233">
        <v>1</v>
      </c>
      <c r="R24" s="93"/>
      <c r="S24" s="92" t="s">
        <v>35</v>
      </c>
      <c r="T24" s="94">
        <v>3</v>
      </c>
      <c r="U24" s="189"/>
      <c r="V24" s="390"/>
      <c r="W24" s="191"/>
      <c r="X24" s="147"/>
      <c r="Y24" s="148"/>
      <c r="Z24" s="93"/>
      <c r="AA24" s="233"/>
      <c r="AB24" s="93"/>
      <c r="AC24" s="92"/>
      <c r="AD24" s="94"/>
      <c r="AE24" s="93"/>
      <c r="AF24" s="233"/>
      <c r="AG24" s="93"/>
      <c r="AH24" s="92"/>
      <c r="AI24" s="94"/>
      <c r="AJ24" s="86"/>
      <c r="AK24" s="237"/>
      <c r="AL24" s="83"/>
      <c r="AM24" s="84"/>
      <c r="AN24" s="85"/>
      <c r="AO24" s="254"/>
      <c r="AP24" s="391"/>
      <c r="AQ24" s="271"/>
      <c r="AR24" s="415"/>
      <c r="AS24" s="26"/>
    </row>
    <row r="25" spans="1:45" ht="18" customHeight="1">
      <c r="A25" s="278">
        <v>14</v>
      </c>
      <c r="B25" s="16" t="s">
        <v>135</v>
      </c>
      <c r="C25" s="71" t="s">
        <v>58</v>
      </c>
      <c r="D25" s="54">
        <f t="shared" si="1"/>
        <v>4</v>
      </c>
      <c r="E25" s="55">
        <v>3</v>
      </c>
      <c r="F25" s="56"/>
      <c r="G25" s="233"/>
      <c r="H25" s="93"/>
      <c r="I25" s="92"/>
      <c r="J25" s="94"/>
      <c r="K25" s="93"/>
      <c r="L25" s="233"/>
      <c r="M25" s="93"/>
      <c r="N25" s="92"/>
      <c r="O25" s="94"/>
      <c r="P25" s="93">
        <v>2</v>
      </c>
      <c r="Q25" s="233">
        <v>2</v>
      </c>
      <c r="R25" s="93"/>
      <c r="S25" s="92" t="s">
        <v>15</v>
      </c>
      <c r="T25" s="94">
        <v>3</v>
      </c>
      <c r="U25" s="189"/>
      <c r="V25" s="235"/>
      <c r="W25" s="191"/>
      <c r="X25" s="147"/>
      <c r="Y25" s="148"/>
      <c r="Z25" s="93"/>
      <c r="AA25" s="233"/>
      <c r="AB25" s="93"/>
      <c r="AC25" s="92"/>
      <c r="AD25" s="94"/>
      <c r="AE25" s="93"/>
      <c r="AF25" s="233"/>
      <c r="AG25" s="93"/>
      <c r="AH25" s="92"/>
      <c r="AI25" s="94"/>
      <c r="AJ25" s="86"/>
      <c r="AK25" s="237"/>
      <c r="AL25" s="83"/>
      <c r="AM25" s="84"/>
      <c r="AN25" s="85"/>
      <c r="AO25" s="253">
        <v>7</v>
      </c>
      <c r="AP25" s="225" t="s">
        <v>128</v>
      </c>
      <c r="AQ25" s="271"/>
      <c r="AR25" s="415"/>
      <c r="AS25" s="26"/>
    </row>
    <row r="26" spans="1:45" ht="18" customHeight="1">
      <c r="A26" s="278">
        <v>15</v>
      </c>
      <c r="B26" s="16" t="s">
        <v>136</v>
      </c>
      <c r="C26" s="71" t="s">
        <v>59</v>
      </c>
      <c r="D26" s="54">
        <f t="shared" si="1"/>
        <v>2</v>
      </c>
      <c r="E26" s="55">
        <v>2</v>
      </c>
      <c r="F26" s="56"/>
      <c r="G26" s="233"/>
      <c r="H26" s="93"/>
      <c r="I26" s="92"/>
      <c r="J26" s="94"/>
      <c r="K26" s="93"/>
      <c r="L26" s="233"/>
      <c r="M26" s="93"/>
      <c r="N26" s="92"/>
      <c r="O26" s="94"/>
      <c r="P26" s="93"/>
      <c r="Q26" s="233"/>
      <c r="R26" s="93"/>
      <c r="S26" s="92"/>
      <c r="T26" s="94"/>
      <c r="U26" s="189"/>
      <c r="V26" s="236"/>
      <c r="W26" s="191"/>
      <c r="X26" s="147"/>
      <c r="Y26" s="148"/>
      <c r="Z26" s="93">
        <v>2</v>
      </c>
      <c r="AA26" s="233"/>
      <c r="AB26" s="93"/>
      <c r="AC26" s="92" t="s">
        <v>35</v>
      </c>
      <c r="AD26" s="94">
        <v>2</v>
      </c>
      <c r="AE26" s="93"/>
      <c r="AF26" s="233"/>
      <c r="AG26" s="93"/>
      <c r="AH26" s="92"/>
      <c r="AI26" s="94"/>
      <c r="AJ26" s="86"/>
      <c r="AK26" s="237"/>
      <c r="AL26" s="83"/>
      <c r="AM26" s="84"/>
      <c r="AN26" s="85"/>
      <c r="AO26" s="254"/>
      <c r="AP26" s="152"/>
      <c r="AQ26" s="271"/>
      <c r="AR26" s="415"/>
      <c r="AS26" s="26"/>
    </row>
    <row r="27" spans="1:45" ht="19.5" customHeight="1">
      <c r="A27" s="255"/>
      <c r="B27" s="621" t="s">
        <v>39</v>
      </c>
      <c r="C27" s="618"/>
      <c r="D27" s="87">
        <f>SUM(D28:D43)</f>
        <v>71</v>
      </c>
      <c r="E27" s="88">
        <v>69</v>
      </c>
      <c r="F27" s="87">
        <f aca="true" t="shared" si="2" ref="F27:AA27">SUM(F28:F43)</f>
        <v>4</v>
      </c>
      <c r="G27" s="90">
        <f t="shared" si="2"/>
        <v>5</v>
      </c>
      <c r="H27" s="90">
        <f t="shared" si="2"/>
        <v>0</v>
      </c>
      <c r="I27" s="90">
        <f t="shared" si="2"/>
        <v>0</v>
      </c>
      <c r="J27" s="88">
        <f t="shared" si="2"/>
        <v>9</v>
      </c>
      <c r="K27" s="87">
        <f t="shared" si="2"/>
        <v>4</v>
      </c>
      <c r="L27" s="90">
        <f t="shared" si="2"/>
        <v>8</v>
      </c>
      <c r="M27" s="90">
        <f t="shared" si="2"/>
        <v>0</v>
      </c>
      <c r="N27" s="90">
        <f t="shared" si="2"/>
        <v>0</v>
      </c>
      <c r="O27" s="88">
        <f t="shared" si="2"/>
        <v>12</v>
      </c>
      <c r="P27" s="87">
        <f t="shared" si="2"/>
        <v>8</v>
      </c>
      <c r="Q27" s="90">
        <f t="shared" si="2"/>
        <v>9</v>
      </c>
      <c r="R27" s="90">
        <f t="shared" si="2"/>
        <v>0</v>
      </c>
      <c r="S27" s="90">
        <f t="shared" si="2"/>
        <v>0</v>
      </c>
      <c r="T27" s="88">
        <f t="shared" si="2"/>
        <v>17</v>
      </c>
      <c r="U27" s="87">
        <f t="shared" si="2"/>
        <v>12</v>
      </c>
      <c r="V27" s="90">
        <f t="shared" si="2"/>
        <v>16</v>
      </c>
      <c r="W27" s="90">
        <f t="shared" si="2"/>
        <v>0</v>
      </c>
      <c r="X27" s="90">
        <f t="shared" si="2"/>
        <v>0</v>
      </c>
      <c r="Y27" s="88">
        <f t="shared" si="2"/>
        <v>27</v>
      </c>
      <c r="Z27" s="87">
        <f t="shared" si="2"/>
        <v>2</v>
      </c>
      <c r="AA27" s="90">
        <f t="shared" si="2"/>
        <v>3</v>
      </c>
      <c r="AB27" s="90">
        <f>SUM(AC28:AC43)</f>
        <v>0</v>
      </c>
      <c r="AC27" s="90">
        <f aca="true" t="shared" si="3" ref="AC27:AN27">SUM(AC28:AC43)</f>
        <v>0</v>
      </c>
      <c r="AD27" s="88">
        <f t="shared" si="3"/>
        <v>4</v>
      </c>
      <c r="AE27" s="87">
        <f t="shared" si="3"/>
        <v>0</v>
      </c>
      <c r="AF27" s="90">
        <f t="shared" si="3"/>
        <v>0</v>
      </c>
      <c r="AG27" s="90">
        <f t="shared" si="3"/>
        <v>0</v>
      </c>
      <c r="AH27" s="90">
        <f t="shared" si="3"/>
        <v>0</v>
      </c>
      <c r="AI27" s="88">
        <f t="shared" si="3"/>
        <v>0</v>
      </c>
      <c r="AJ27" s="87">
        <f t="shared" si="3"/>
        <v>0</v>
      </c>
      <c r="AK27" s="90">
        <f t="shared" si="3"/>
        <v>0</v>
      </c>
      <c r="AL27" s="90">
        <f t="shared" si="3"/>
        <v>0</v>
      </c>
      <c r="AM27" s="90">
        <f t="shared" si="3"/>
        <v>0</v>
      </c>
      <c r="AN27" s="88">
        <f t="shared" si="3"/>
        <v>0</v>
      </c>
      <c r="AO27" s="255"/>
      <c r="AP27" s="141"/>
      <c r="AQ27" s="272"/>
      <c r="AR27" s="410"/>
      <c r="AS27" s="26"/>
    </row>
    <row r="28" spans="1:48" ht="18" customHeight="1">
      <c r="A28" s="280">
        <v>16</v>
      </c>
      <c r="B28" s="285" t="s">
        <v>137</v>
      </c>
      <c r="C28" s="97" t="s">
        <v>60</v>
      </c>
      <c r="D28" s="54">
        <f aca="true" t="shared" si="4" ref="D28:D43">F28+G28+H28+K28+L28+M28+P28+Q28+R28+U28+V28+W28+Z28+AA28+AB28+AE28+AF28+AG28+AJ28+AK28+AL28</f>
        <v>6</v>
      </c>
      <c r="E28" s="55">
        <v>6</v>
      </c>
      <c r="F28" s="143">
        <v>3</v>
      </c>
      <c r="G28" s="229">
        <v>3</v>
      </c>
      <c r="H28" s="100"/>
      <c r="I28" s="101" t="s">
        <v>15</v>
      </c>
      <c r="J28" s="142">
        <v>6</v>
      </c>
      <c r="K28" s="100"/>
      <c r="L28" s="243"/>
      <c r="M28" s="240"/>
      <c r="N28" s="160"/>
      <c r="O28" s="158"/>
      <c r="P28" s="100"/>
      <c r="Q28" s="229"/>
      <c r="R28" s="100"/>
      <c r="S28" s="101"/>
      <c r="T28" s="102"/>
      <c r="U28" s="100"/>
      <c r="V28" s="229"/>
      <c r="W28" s="100"/>
      <c r="X28" s="101"/>
      <c r="Y28" s="102"/>
      <c r="Z28" s="100"/>
      <c r="AA28" s="229"/>
      <c r="AB28" s="100"/>
      <c r="AC28" s="101"/>
      <c r="AD28" s="102"/>
      <c r="AE28" s="143"/>
      <c r="AF28" s="229"/>
      <c r="AG28" s="100"/>
      <c r="AH28" s="101"/>
      <c r="AI28" s="102"/>
      <c r="AJ28" s="143"/>
      <c r="AK28" s="229"/>
      <c r="AL28" s="100"/>
      <c r="AM28" s="101"/>
      <c r="AN28" s="102"/>
      <c r="AO28" s="430"/>
      <c r="AP28" s="3"/>
      <c r="AQ28" s="273"/>
      <c r="AR28" s="416"/>
      <c r="AS28" s="26"/>
      <c r="AU28" s="109"/>
      <c r="AV28" s="170"/>
    </row>
    <row r="29" spans="1:48" ht="18" customHeight="1">
      <c r="A29" s="279">
        <v>17</v>
      </c>
      <c r="B29" s="4" t="s">
        <v>138</v>
      </c>
      <c r="C29" s="60" t="s">
        <v>61</v>
      </c>
      <c r="D29" s="54">
        <f t="shared" si="4"/>
        <v>6</v>
      </c>
      <c r="E29" s="55">
        <v>6</v>
      </c>
      <c r="F29" s="149"/>
      <c r="G29" s="238"/>
      <c r="H29" s="144"/>
      <c r="I29" s="150"/>
      <c r="J29" s="151"/>
      <c r="K29" s="144">
        <v>2</v>
      </c>
      <c r="L29" s="244">
        <v>4</v>
      </c>
      <c r="M29" s="241"/>
      <c r="N29" s="161" t="s">
        <v>15</v>
      </c>
      <c r="O29" s="159">
        <v>6</v>
      </c>
      <c r="P29" s="63"/>
      <c r="Q29" s="73"/>
      <c r="R29" s="63"/>
      <c r="S29" s="64"/>
      <c r="T29" s="65"/>
      <c r="U29" s="63"/>
      <c r="V29" s="73"/>
      <c r="W29" s="63"/>
      <c r="X29" s="64"/>
      <c r="Y29" s="65"/>
      <c r="Z29" s="63"/>
      <c r="AA29" s="73"/>
      <c r="AB29" s="63"/>
      <c r="AC29" s="64"/>
      <c r="AD29" s="65"/>
      <c r="AE29" s="62"/>
      <c r="AF29" s="73"/>
      <c r="AG29" s="63"/>
      <c r="AH29" s="64"/>
      <c r="AI29" s="65"/>
      <c r="AJ29" s="62"/>
      <c r="AK29" s="73"/>
      <c r="AL29" s="63"/>
      <c r="AM29" s="64"/>
      <c r="AN29" s="65"/>
      <c r="AO29" s="124">
        <v>1</v>
      </c>
      <c r="AP29" s="11" t="s">
        <v>122</v>
      </c>
      <c r="AQ29" s="289">
        <v>16</v>
      </c>
      <c r="AR29" s="411" t="s">
        <v>137</v>
      </c>
      <c r="AS29" s="26"/>
      <c r="AU29" s="109"/>
      <c r="AV29" s="165"/>
    </row>
    <row r="30" spans="1:47" ht="18" customHeight="1">
      <c r="A30" s="279">
        <v>18</v>
      </c>
      <c r="B30" s="4" t="s">
        <v>139</v>
      </c>
      <c r="C30" s="60" t="s">
        <v>62</v>
      </c>
      <c r="D30" s="54">
        <f t="shared" si="4"/>
        <v>3</v>
      </c>
      <c r="E30" s="55">
        <v>3</v>
      </c>
      <c r="F30" s="62">
        <v>1</v>
      </c>
      <c r="G30" s="73">
        <v>2</v>
      </c>
      <c r="H30" s="63"/>
      <c r="I30" s="64" t="s">
        <v>35</v>
      </c>
      <c r="J30" s="65">
        <v>3</v>
      </c>
      <c r="K30" s="63"/>
      <c r="L30" s="245"/>
      <c r="M30" s="242"/>
      <c r="N30" s="162"/>
      <c r="O30" s="74"/>
      <c r="P30" s="63"/>
      <c r="Q30" s="73"/>
      <c r="R30" s="63"/>
      <c r="S30" s="64"/>
      <c r="T30" s="65"/>
      <c r="U30" s="63"/>
      <c r="V30" s="73"/>
      <c r="W30" s="63"/>
      <c r="X30" s="64"/>
      <c r="Y30" s="65"/>
      <c r="Z30" s="63"/>
      <c r="AA30" s="73"/>
      <c r="AB30" s="63"/>
      <c r="AC30" s="64"/>
      <c r="AD30" s="65"/>
      <c r="AE30" s="62"/>
      <c r="AF30" s="73"/>
      <c r="AG30" s="63"/>
      <c r="AH30" s="64"/>
      <c r="AI30" s="65"/>
      <c r="AJ30" s="62"/>
      <c r="AK30" s="73"/>
      <c r="AL30" s="63"/>
      <c r="AM30" s="64"/>
      <c r="AN30" s="65"/>
      <c r="AO30" s="124"/>
      <c r="AP30" s="451"/>
      <c r="AQ30" s="274"/>
      <c r="AR30" s="452"/>
      <c r="AS30" s="26"/>
      <c r="AU30" s="109"/>
    </row>
    <row r="31" spans="1:47" ht="18" customHeight="1">
      <c r="A31" s="279">
        <v>19</v>
      </c>
      <c r="B31" s="4" t="s">
        <v>140</v>
      </c>
      <c r="C31" s="60" t="s">
        <v>63</v>
      </c>
      <c r="D31" s="54">
        <f t="shared" si="4"/>
        <v>3</v>
      </c>
      <c r="E31" s="55">
        <v>3</v>
      </c>
      <c r="F31" s="62"/>
      <c r="G31" s="73"/>
      <c r="H31" s="63"/>
      <c r="I31" s="64"/>
      <c r="J31" s="65"/>
      <c r="K31" s="63">
        <v>1</v>
      </c>
      <c r="L31" s="245">
        <v>2</v>
      </c>
      <c r="M31" s="242"/>
      <c r="N31" s="162" t="s">
        <v>15</v>
      </c>
      <c r="O31" s="74">
        <v>3</v>
      </c>
      <c r="P31" s="63"/>
      <c r="Q31" s="73"/>
      <c r="R31" s="63"/>
      <c r="S31" s="64"/>
      <c r="T31" s="65"/>
      <c r="U31" s="63"/>
      <c r="V31" s="73"/>
      <c r="W31" s="63"/>
      <c r="X31" s="64"/>
      <c r="Y31" s="65"/>
      <c r="Z31" s="63"/>
      <c r="AA31" s="73"/>
      <c r="AB31" s="63"/>
      <c r="AC31" s="64"/>
      <c r="AD31" s="65"/>
      <c r="AE31" s="62"/>
      <c r="AF31" s="73"/>
      <c r="AG31" s="63"/>
      <c r="AH31" s="64"/>
      <c r="AI31" s="65"/>
      <c r="AJ31" s="62"/>
      <c r="AK31" s="73"/>
      <c r="AL31" s="63"/>
      <c r="AM31" s="64"/>
      <c r="AN31" s="65"/>
      <c r="AO31" s="124">
        <v>16</v>
      </c>
      <c r="AP31" s="11" t="s">
        <v>137</v>
      </c>
      <c r="AQ31" s="274">
        <v>3</v>
      </c>
      <c r="AR31" s="411" t="s">
        <v>124</v>
      </c>
      <c r="AS31" s="26"/>
      <c r="AU31" s="109"/>
    </row>
    <row r="32" spans="1:48" ht="18" customHeight="1">
      <c r="A32" s="279">
        <v>20</v>
      </c>
      <c r="B32" s="17" t="s">
        <v>141</v>
      </c>
      <c r="C32" s="60" t="s">
        <v>64</v>
      </c>
      <c r="D32" s="54">
        <f t="shared" si="4"/>
        <v>3</v>
      </c>
      <c r="E32" s="55">
        <v>3</v>
      </c>
      <c r="F32" s="62"/>
      <c r="G32" s="73"/>
      <c r="H32" s="63"/>
      <c r="I32" s="64"/>
      <c r="J32" s="65"/>
      <c r="K32" s="62">
        <v>1</v>
      </c>
      <c r="L32" s="246">
        <v>2</v>
      </c>
      <c r="M32" s="121"/>
      <c r="N32" s="122" t="s">
        <v>35</v>
      </c>
      <c r="O32" s="65">
        <v>3</v>
      </c>
      <c r="P32" s="63"/>
      <c r="Q32" s="73"/>
      <c r="R32" s="63"/>
      <c r="S32" s="64"/>
      <c r="T32" s="65"/>
      <c r="U32" s="63"/>
      <c r="V32" s="73"/>
      <c r="W32" s="63"/>
      <c r="X32" s="64"/>
      <c r="Y32" s="65"/>
      <c r="Z32" s="63"/>
      <c r="AA32" s="73"/>
      <c r="AB32" s="63"/>
      <c r="AC32" s="64"/>
      <c r="AD32" s="65"/>
      <c r="AE32" s="62"/>
      <c r="AF32" s="73"/>
      <c r="AG32" s="63"/>
      <c r="AH32" s="64"/>
      <c r="AI32" s="65"/>
      <c r="AJ32" s="62"/>
      <c r="AK32" s="73"/>
      <c r="AL32" s="63"/>
      <c r="AM32" s="64"/>
      <c r="AN32" s="65"/>
      <c r="AO32" s="290">
        <v>1</v>
      </c>
      <c r="AP32" s="3" t="s">
        <v>122</v>
      </c>
      <c r="AQ32" s="257"/>
      <c r="AR32" s="412"/>
      <c r="AS32" s="26"/>
      <c r="AT32" s="166"/>
      <c r="AU32" s="109"/>
      <c r="AV32" s="165"/>
    </row>
    <row r="33" spans="1:47" ht="18" customHeight="1">
      <c r="A33" s="279">
        <v>21</v>
      </c>
      <c r="B33" s="4" t="s">
        <v>142</v>
      </c>
      <c r="C33" s="60" t="s">
        <v>65</v>
      </c>
      <c r="D33" s="54">
        <f t="shared" si="4"/>
        <v>4</v>
      </c>
      <c r="E33" s="55">
        <v>4</v>
      </c>
      <c r="F33" s="62"/>
      <c r="G33" s="73"/>
      <c r="H33" s="63"/>
      <c r="I33" s="64"/>
      <c r="J33" s="65"/>
      <c r="K33" s="63"/>
      <c r="L33" s="73"/>
      <c r="M33" s="63"/>
      <c r="N33" s="64"/>
      <c r="O33" s="65"/>
      <c r="P33" s="63">
        <v>2</v>
      </c>
      <c r="Q33" s="73">
        <v>2</v>
      </c>
      <c r="R33" s="63"/>
      <c r="S33" s="64" t="s">
        <v>15</v>
      </c>
      <c r="T33" s="65">
        <v>4</v>
      </c>
      <c r="U33" s="63"/>
      <c r="V33" s="73"/>
      <c r="W33" s="63"/>
      <c r="X33" s="64"/>
      <c r="Y33" s="65"/>
      <c r="Z33" s="63"/>
      <c r="AA33" s="73"/>
      <c r="AB33" s="63"/>
      <c r="AC33" s="64"/>
      <c r="AD33" s="65"/>
      <c r="AE33" s="62"/>
      <c r="AF33" s="73"/>
      <c r="AG33" s="63"/>
      <c r="AH33" s="64"/>
      <c r="AI33" s="65"/>
      <c r="AJ33" s="62"/>
      <c r="AK33" s="73"/>
      <c r="AL33" s="63"/>
      <c r="AM33" s="64"/>
      <c r="AN33" s="65"/>
      <c r="AO33" s="124">
        <v>20</v>
      </c>
      <c r="AP33" s="11" t="s">
        <v>141</v>
      </c>
      <c r="AQ33" s="274"/>
      <c r="AR33" s="411"/>
      <c r="AS33" s="26"/>
      <c r="AU33" s="109"/>
    </row>
    <row r="34" spans="1:47" ht="18" customHeight="1">
      <c r="A34" s="279">
        <v>22</v>
      </c>
      <c r="B34" s="4" t="s">
        <v>143</v>
      </c>
      <c r="C34" s="60" t="s">
        <v>66</v>
      </c>
      <c r="D34" s="54">
        <f t="shared" si="4"/>
        <v>4</v>
      </c>
      <c r="E34" s="55">
        <v>4</v>
      </c>
      <c r="F34" s="62"/>
      <c r="G34" s="73"/>
      <c r="H34" s="63"/>
      <c r="I34" s="64"/>
      <c r="J34" s="65"/>
      <c r="K34" s="63"/>
      <c r="L34" s="73"/>
      <c r="M34" s="63"/>
      <c r="N34" s="64"/>
      <c r="O34" s="65"/>
      <c r="P34" s="63">
        <v>2</v>
      </c>
      <c r="Q34" s="73">
        <v>2</v>
      </c>
      <c r="R34" s="63"/>
      <c r="S34" s="64" t="s">
        <v>15</v>
      </c>
      <c r="T34" s="65">
        <v>4</v>
      </c>
      <c r="U34" s="63"/>
      <c r="V34" s="73"/>
      <c r="W34" s="63"/>
      <c r="X34" s="64"/>
      <c r="Y34" s="65"/>
      <c r="Z34" s="63"/>
      <c r="AA34" s="73"/>
      <c r="AB34" s="63"/>
      <c r="AC34" s="64"/>
      <c r="AD34" s="65"/>
      <c r="AE34" s="62"/>
      <c r="AF34" s="73"/>
      <c r="AG34" s="63"/>
      <c r="AH34" s="64"/>
      <c r="AI34" s="65"/>
      <c r="AJ34" s="62"/>
      <c r="AK34" s="73"/>
      <c r="AL34" s="63"/>
      <c r="AM34" s="64"/>
      <c r="AN34" s="65"/>
      <c r="AO34" s="124">
        <v>17</v>
      </c>
      <c r="AP34" s="4" t="s">
        <v>138</v>
      </c>
      <c r="AQ34" s="274">
        <v>19</v>
      </c>
      <c r="AR34" s="411" t="s">
        <v>140</v>
      </c>
      <c r="AS34" s="26"/>
      <c r="AU34" s="109"/>
    </row>
    <row r="35" spans="1:48" ht="18" customHeight="1">
      <c r="A35" s="279">
        <v>23</v>
      </c>
      <c r="B35" s="3" t="s">
        <v>144</v>
      </c>
      <c r="C35" s="60" t="s">
        <v>67</v>
      </c>
      <c r="D35" s="54">
        <f t="shared" si="4"/>
        <v>4</v>
      </c>
      <c r="E35" s="55">
        <v>4</v>
      </c>
      <c r="F35" s="62"/>
      <c r="G35" s="73"/>
      <c r="H35" s="63"/>
      <c r="I35" s="64"/>
      <c r="J35" s="65"/>
      <c r="K35" s="63"/>
      <c r="L35" s="73"/>
      <c r="M35" s="63"/>
      <c r="N35" s="64"/>
      <c r="O35" s="65"/>
      <c r="P35" s="63">
        <v>2</v>
      </c>
      <c r="Q35" s="73">
        <v>2</v>
      </c>
      <c r="R35" s="63"/>
      <c r="S35" s="64" t="s">
        <v>15</v>
      </c>
      <c r="T35" s="65">
        <v>4</v>
      </c>
      <c r="U35" s="63"/>
      <c r="V35" s="73"/>
      <c r="W35" s="63"/>
      <c r="X35" s="64"/>
      <c r="Y35" s="65"/>
      <c r="Z35" s="63"/>
      <c r="AA35" s="73"/>
      <c r="AB35" s="63"/>
      <c r="AC35" s="64"/>
      <c r="AD35" s="65"/>
      <c r="AE35" s="62"/>
      <c r="AF35" s="73"/>
      <c r="AG35" s="63"/>
      <c r="AH35" s="64"/>
      <c r="AI35" s="65"/>
      <c r="AJ35" s="62"/>
      <c r="AK35" s="73"/>
      <c r="AL35" s="63"/>
      <c r="AM35" s="64"/>
      <c r="AN35" s="65"/>
      <c r="AO35" s="124">
        <v>4</v>
      </c>
      <c r="AP35" s="3" t="s">
        <v>125</v>
      </c>
      <c r="AQ35" s="274">
        <v>9</v>
      </c>
      <c r="AR35" s="411" t="s">
        <v>130</v>
      </c>
      <c r="AS35" s="26"/>
      <c r="AU35" s="109"/>
      <c r="AV35" s="165"/>
    </row>
    <row r="36" spans="1:48" ht="18" customHeight="1">
      <c r="A36" s="279">
        <v>24</v>
      </c>
      <c r="B36" s="3" t="s">
        <v>145</v>
      </c>
      <c r="C36" s="60" t="s">
        <v>68</v>
      </c>
      <c r="D36" s="54">
        <f t="shared" si="4"/>
        <v>5</v>
      </c>
      <c r="E36" s="55">
        <v>5</v>
      </c>
      <c r="F36" s="62"/>
      <c r="G36" s="73"/>
      <c r="H36" s="63"/>
      <c r="I36" s="64"/>
      <c r="J36" s="65"/>
      <c r="K36" s="63"/>
      <c r="L36" s="73"/>
      <c r="M36" s="63"/>
      <c r="N36" s="64"/>
      <c r="O36" s="65"/>
      <c r="P36" s="63"/>
      <c r="Q36" s="73"/>
      <c r="R36" s="63"/>
      <c r="S36" s="64"/>
      <c r="T36" s="65"/>
      <c r="U36" s="63">
        <v>2</v>
      </c>
      <c r="V36" s="73">
        <v>3</v>
      </c>
      <c r="W36" s="63"/>
      <c r="X36" s="64" t="s">
        <v>15</v>
      </c>
      <c r="Y36" s="65">
        <v>5</v>
      </c>
      <c r="Z36" s="63"/>
      <c r="AA36" s="73"/>
      <c r="AB36" s="63"/>
      <c r="AC36" s="64"/>
      <c r="AD36" s="65"/>
      <c r="AE36" s="62"/>
      <c r="AF36" s="73"/>
      <c r="AG36" s="63"/>
      <c r="AH36" s="64"/>
      <c r="AI36" s="65"/>
      <c r="AJ36" s="62"/>
      <c r="AK36" s="73"/>
      <c r="AL36" s="63"/>
      <c r="AM36" s="64"/>
      <c r="AN36" s="65"/>
      <c r="AO36" s="124">
        <v>23</v>
      </c>
      <c r="AP36" s="11" t="s">
        <v>144</v>
      </c>
      <c r="AQ36" s="274"/>
      <c r="AR36" s="412"/>
      <c r="AS36" s="26"/>
      <c r="AU36" s="109"/>
      <c r="AV36" s="165"/>
    </row>
    <row r="37" spans="1:47" ht="18" customHeight="1">
      <c r="A37" s="279">
        <v>25</v>
      </c>
      <c r="B37" s="3" t="s">
        <v>146</v>
      </c>
      <c r="C37" s="60" t="s">
        <v>203</v>
      </c>
      <c r="D37" s="54">
        <f t="shared" si="4"/>
        <v>5</v>
      </c>
      <c r="E37" s="55">
        <v>5</v>
      </c>
      <c r="F37" s="62"/>
      <c r="G37" s="73"/>
      <c r="H37" s="63"/>
      <c r="I37" s="64"/>
      <c r="J37" s="65"/>
      <c r="K37" s="63"/>
      <c r="L37" s="73"/>
      <c r="M37" s="63"/>
      <c r="N37" s="64"/>
      <c r="O37" s="65"/>
      <c r="P37" s="63">
        <v>2</v>
      </c>
      <c r="Q37" s="73">
        <v>3</v>
      </c>
      <c r="R37" s="63"/>
      <c r="S37" s="64" t="s">
        <v>15</v>
      </c>
      <c r="T37" s="65">
        <v>5</v>
      </c>
      <c r="U37" s="63"/>
      <c r="V37" s="73"/>
      <c r="W37" s="63"/>
      <c r="X37" s="64"/>
      <c r="Y37" s="65"/>
      <c r="Z37" s="63"/>
      <c r="AA37" s="73"/>
      <c r="AB37" s="63"/>
      <c r="AC37" s="64"/>
      <c r="AD37" s="65"/>
      <c r="AE37" s="62"/>
      <c r="AF37" s="73"/>
      <c r="AG37" s="63"/>
      <c r="AH37" s="64"/>
      <c r="AI37" s="65"/>
      <c r="AJ37" s="62"/>
      <c r="AK37" s="73"/>
      <c r="AL37" s="63"/>
      <c r="AM37" s="64"/>
      <c r="AN37" s="65"/>
      <c r="AO37" s="124">
        <v>6</v>
      </c>
      <c r="AP37" s="3" t="s">
        <v>127</v>
      </c>
      <c r="AQ37" s="274"/>
      <c r="AR37" s="412"/>
      <c r="AS37" s="26"/>
      <c r="AU37" s="109"/>
    </row>
    <row r="38" spans="1:47" ht="18" customHeight="1">
      <c r="A38" s="279">
        <v>26</v>
      </c>
      <c r="B38" s="3" t="s">
        <v>147</v>
      </c>
      <c r="C38" s="60" t="s">
        <v>69</v>
      </c>
      <c r="D38" s="54">
        <f t="shared" si="4"/>
        <v>5</v>
      </c>
      <c r="E38" s="55">
        <v>5</v>
      </c>
      <c r="F38" s="62"/>
      <c r="G38" s="239"/>
      <c r="H38" s="63"/>
      <c r="I38" s="64"/>
      <c r="J38" s="65"/>
      <c r="K38" s="63"/>
      <c r="L38" s="73"/>
      <c r="M38" s="63"/>
      <c r="N38" s="64"/>
      <c r="O38" s="65"/>
      <c r="P38" s="63"/>
      <c r="Q38" s="73"/>
      <c r="R38" s="63"/>
      <c r="S38" s="64"/>
      <c r="T38" s="65"/>
      <c r="U38" s="63">
        <v>2</v>
      </c>
      <c r="V38" s="73">
        <v>3</v>
      </c>
      <c r="W38" s="63"/>
      <c r="X38" s="64" t="s">
        <v>15</v>
      </c>
      <c r="Y38" s="65">
        <v>5</v>
      </c>
      <c r="Z38" s="63"/>
      <c r="AA38" s="73"/>
      <c r="AB38" s="63"/>
      <c r="AC38" s="64"/>
      <c r="AD38" s="65"/>
      <c r="AE38" s="62"/>
      <c r="AF38" s="73"/>
      <c r="AG38" s="63"/>
      <c r="AH38" s="64"/>
      <c r="AI38" s="65"/>
      <c r="AJ38" s="62"/>
      <c r="AK38" s="73"/>
      <c r="AL38" s="63"/>
      <c r="AM38" s="64"/>
      <c r="AN38" s="65"/>
      <c r="AO38" s="124">
        <v>25</v>
      </c>
      <c r="AP38" s="3" t="s">
        <v>146</v>
      </c>
      <c r="AQ38" s="274"/>
      <c r="AR38" s="412"/>
      <c r="AS38" s="26"/>
      <c r="AU38" s="109"/>
    </row>
    <row r="39" spans="1:47" ht="18" customHeight="1">
      <c r="A39" s="279">
        <v>27</v>
      </c>
      <c r="B39" s="3" t="s">
        <v>148</v>
      </c>
      <c r="C39" s="60" t="s">
        <v>70</v>
      </c>
      <c r="D39" s="54">
        <f t="shared" si="4"/>
        <v>4</v>
      </c>
      <c r="E39" s="55">
        <v>4</v>
      </c>
      <c r="F39" s="62"/>
      <c r="G39" s="239"/>
      <c r="H39" s="63"/>
      <c r="I39" s="64"/>
      <c r="J39" s="65"/>
      <c r="K39" s="63"/>
      <c r="L39" s="73"/>
      <c r="M39" s="63"/>
      <c r="N39" s="64"/>
      <c r="O39" s="65"/>
      <c r="P39" s="63"/>
      <c r="Q39" s="73"/>
      <c r="R39" s="63"/>
      <c r="S39" s="64"/>
      <c r="T39" s="65"/>
      <c r="U39" s="63">
        <v>2</v>
      </c>
      <c r="V39" s="73">
        <v>2</v>
      </c>
      <c r="W39" s="63"/>
      <c r="X39" s="64" t="s">
        <v>15</v>
      </c>
      <c r="Y39" s="65">
        <v>4</v>
      </c>
      <c r="Z39" s="63"/>
      <c r="AA39" s="73"/>
      <c r="AB39" s="63"/>
      <c r="AC39" s="64"/>
      <c r="AD39" s="65"/>
      <c r="AE39" s="62"/>
      <c r="AF39" s="73"/>
      <c r="AG39" s="63"/>
      <c r="AH39" s="64"/>
      <c r="AI39" s="65"/>
      <c r="AJ39" s="62"/>
      <c r="AK39" s="73"/>
      <c r="AL39" s="63"/>
      <c r="AM39" s="64"/>
      <c r="AN39" s="65"/>
      <c r="AO39" s="124">
        <v>17</v>
      </c>
      <c r="AP39" s="3" t="s">
        <v>138</v>
      </c>
      <c r="AQ39" s="274"/>
      <c r="AR39" s="412"/>
      <c r="AS39" s="26"/>
      <c r="AU39" s="109"/>
    </row>
    <row r="40" spans="1:48" ht="18" customHeight="1">
      <c r="A40" s="279">
        <v>28</v>
      </c>
      <c r="B40" s="3" t="s">
        <v>149</v>
      </c>
      <c r="C40" s="60" t="s">
        <v>71</v>
      </c>
      <c r="D40" s="54">
        <f t="shared" si="4"/>
        <v>5</v>
      </c>
      <c r="E40" s="55">
        <v>5</v>
      </c>
      <c r="F40" s="62"/>
      <c r="G40" s="73"/>
      <c r="H40" s="63"/>
      <c r="I40" s="64"/>
      <c r="J40" s="65"/>
      <c r="K40" s="63"/>
      <c r="L40" s="73"/>
      <c r="M40" s="63"/>
      <c r="N40" s="64"/>
      <c r="O40" s="65"/>
      <c r="P40" s="63"/>
      <c r="Q40" s="73"/>
      <c r="R40" s="63"/>
      <c r="S40" s="64"/>
      <c r="T40" s="65"/>
      <c r="U40" s="63">
        <v>2</v>
      </c>
      <c r="V40" s="73">
        <v>3</v>
      </c>
      <c r="W40" s="63"/>
      <c r="X40" s="64" t="s">
        <v>15</v>
      </c>
      <c r="Y40" s="65">
        <v>5</v>
      </c>
      <c r="Z40" s="63"/>
      <c r="AA40" s="73"/>
      <c r="AB40" s="63"/>
      <c r="AC40" s="64"/>
      <c r="AD40" s="65"/>
      <c r="AE40" s="62"/>
      <c r="AF40" s="73"/>
      <c r="AG40" s="63"/>
      <c r="AH40" s="64"/>
      <c r="AI40" s="65"/>
      <c r="AJ40" s="62"/>
      <c r="AK40" s="73"/>
      <c r="AL40" s="63"/>
      <c r="AM40" s="64"/>
      <c r="AN40" s="65"/>
      <c r="AO40" s="124">
        <v>22</v>
      </c>
      <c r="AP40" s="11" t="s">
        <v>143</v>
      </c>
      <c r="AQ40" s="274"/>
      <c r="AR40" s="411"/>
      <c r="AS40" s="26"/>
      <c r="AT40" s="166"/>
      <c r="AU40" s="109"/>
      <c r="AV40" s="165"/>
    </row>
    <row r="41" spans="1:47" ht="18" customHeight="1">
      <c r="A41" s="279">
        <v>29</v>
      </c>
      <c r="B41" s="3" t="s">
        <v>150</v>
      </c>
      <c r="C41" s="60" t="s">
        <v>72</v>
      </c>
      <c r="D41" s="54">
        <f t="shared" si="4"/>
        <v>5</v>
      </c>
      <c r="E41" s="55">
        <v>4</v>
      </c>
      <c r="F41" s="62"/>
      <c r="G41" s="73"/>
      <c r="H41" s="63"/>
      <c r="I41" s="64"/>
      <c r="J41" s="65"/>
      <c r="K41" s="63"/>
      <c r="L41" s="73"/>
      <c r="M41" s="63"/>
      <c r="N41" s="64"/>
      <c r="O41" s="65"/>
      <c r="P41" s="63"/>
      <c r="Q41" s="73"/>
      <c r="R41" s="63"/>
      <c r="S41" s="64"/>
      <c r="T41" s="65"/>
      <c r="U41" s="63"/>
      <c r="V41" s="73"/>
      <c r="W41" s="63"/>
      <c r="X41" s="64"/>
      <c r="Y41" s="65"/>
      <c r="Z41" s="63">
        <v>2</v>
      </c>
      <c r="AA41" s="73">
        <v>3</v>
      </c>
      <c r="AB41" s="63"/>
      <c r="AC41" s="64" t="s">
        <v>15</v>
      </c>
      <c r="AD41" s="65">
        <v>4</v>
      </c>
      <c r="AE41" s="62"/>
      <c r="AF41" s="73"/>
      <c r="AG41" s="63"/>
      <c r="AH41" s="64"/>
      <c r="AI41" s="65"/>
      <c r="AJ41" s="62"/>
      <c r="AK41" s="73"/>
      <c r="AL41" s="63"/>
      <c r="AM41" s="64"/>
      <c r="AN41" s="65"/>
      <c r="AO41" s="124">
        <v>28</v>
      </c>
      <c r="AP41" s="3" t="s">
        <v>149</v>
      </c>
      <c r="AQ41" s="274"/>
      <c r="AR41" s="412"/>
      <c r="AS41" s="26"/>
      <c r="AU41" s="109"/>
    </row>
    <row r="42" spans="1:47" ht="18" customHeight="1">
      <c r="A42" s="279">
        <v>30</v>
      </c>
      <c r="B42" s="17" t="s">
        <v>151</v>
      </c>
      <c r="C42" s="103" t="s">
        <v>73</v>
      </c>
      <c r="D42" s="54">
        <f t="shared" si="4"/>
        <v>4</v>
      </c>
      <c r="E42" s="55">
        <v>3</v>
      </c>
      <c r="F42" s="62"/>
      <c r="G42" s="73"/>
      <c r="H42" s="63"/>
      <c r="I42" s="64"/>
      <c r="J42" s="65"/>
      <c r="K42" s="63"/>
      <c r="L42" s="73"/>
      <c r="M42" s="63"/>
      <c r="N42" s="64"/>
      <c r="O42" s="65"/>
      <c r="P42" s="63"/>
      <c r="Q42" s="73"/>
      <c r="R42" s="63"/>
      <c r="S42" s="64"/>
      <c r="T42" s="65"/>
      <c r="U42" s="63">
        <v>2</v>
      </c>
      <c r="V42" s="73">
        <v>2</v>
      </c>
      <c r="W42" s="104"/>
      <c r="X42" s="64" t="s">
        <v>35</v>
      </c>
      <c r="Y42" s="65">
        <v>3</v>
      </c>
      <c r="Z42" s="63"/>
      <c r="AA42" s="73"/>
      <c r="AB42" s="63"/>
      <c r="AC42" s="64"/>
      <c r="AD42" s="65"/>
      <c r="AE42" s="62"/>
      <c r="AF42" s="73"/>
      <c r="AG42" s="63"/>
      <c r="AH42" s="64"/>
      <c r="AI42" s="65"/>
      <c r="AJ42" s="62"/>
      <c r="AK42" s="73"/>
      <c r="AL42" s="63"/>
      <c r="AM42" s="64"/>
      <c r="AN42" s="65"/>
      <c r="AO42" s="124">
        <v>12</v>
      </c>
      <c r="AP42" s="3" t="s">
        <v>133</v>
      </c>
      <c r="AQ42" s="274"/>
      <c r="AR42" s="412"/>
      <c r="AS42" s="26"/>
      <c r="AU42" s="109"/>
    </row>
    <row r="43" spans="1:48" ht="18" customHeight="1">
      <c r="A43" s="481">
        <v>31</v>
      </c>
      <c r="B43" s="482" t="s">
        <v>152</v>
      </c>
      <c r="C43" s="483" t="s">
        <v>74</v>
      </c>
      <c r="D43" s="181">
        <f t="shared" si="4"/>
        <v>5</v>
      </c>
      <c r="E43" s="484">
        <v>5</v>
      </c>
      <c r="F43" s="485"/>
      <c r="G43" s="182"/>
      <c r="H43" s="486"/>
      <c r="I43" s="487"/>
      <c r="J43" s="488"/>
      <c r="K43" s="486"/>
      <c r="L43" s="182"/>
      <c r="M43" s="486"/>
      <c r="N43" s="487"/>
      <c r="O43" s="488"/>
      <c r="P43" s="486"/>
      <c r="Q43" s="182"/>
      <c r="R43" s="486"/>
      <c r="S43" s="487"/>
      <c r="T43" s="488"/>
      <c r="U43" s="486">
        <v>2</v>
      </c>
      <c r="V43" s="182">
        <v>3</v>
      </c>
      <c r="W43" s="486"/>
      <c r="X43" s="487" t="s">
        <v>15</v>
      </c>
      <c r="Y43" s="488">
        <v>5</v>
      </c>
      <c r="Z43" s="486"/>
      <c r="AA43" s="182"/>
      <c r="AB43" s="486"/>
      <c r="AC43" s="487"/>
      <c r="AD43" s="488"/>
      <c r="AE43" s="485"/>
      <c r="AF43" s="182"/>
      <c r="AG43" s="486"/>
      <c r="AH43" s="487"/>
      <c r="AI43" s="488"/>
      <c r="AJ43" s="485"/>
      <c r="AK43" s="182"/>
      <c r="AL43" s="486"/>
      <c r="AM43" s="487"/>
      <c r="AN43" s="488"/>
      <c r="AO43" s="489">
        <v>22</v>
      </c>
      <c r="AP43" s="490" t="s">
        <v>143</v>
      </c>
      <c r="AQ43" s="491"/>
      <c r="AR43" s="492"/>
      <c r="AS43" s="26"/>
      <c r="AT43" s="166"/>
      <c r="AU43" s="109"/>
      <c r="AV43" s="165"/>
    </row>
    <row r="44" spans="1:48" ht="18" customHeight="1">
      <c r="A44" s="275"/>
      <c r="B44" s="453"/>
      <c r="C44" s="226"/>
      <c r="D44" s="77"/>
      <c r="E44" s="454"/>
      <c r="F44" s="26"/>
      <c r="G44" s="26"/>
      <c r="H44" s="26"/>
      <c r="I44" s="26"/>
      <c r="J44" s="125"/>
      <c r="K44" s="26"/>
      <c r="L44" s="26"/>
      <c r="M44" s="26"/>
      <c r="N44" s="26"/>
      <c r="O44" s="125"/>
      <c r="P44" s="77"/>
      <c r="Q44" s="77"/>
      <c r="R44" s="77"/>
      <c r="S44" s="77"/>
      <c r="T44" s="108"/>
      <c r="U44" s="77"/>
      <c r="V44" s="77"/>
      <c r="W44" s="77"/>
      <c r="X44" s="77"/>
      <c r="Y44" s="108"/>
      <c r="Z44" s="77"/>
      <c r="AA44" s="77"/>
      <c r="AB44" s="77"/>
      <c r="AC44" s="77"/>
      <c r="AD44" s="108"/>
      <c r="AE44" s="77"/>
      <c r="AF44" s="77"/>
      <c r="AG44" s="77"/>
      <c r="AH44" s="77"/>
      <c r="AI44" s="108"/>
      <c r="AJ44" s="26"/>
      <c r="AK44" s="26"/>
      <c r="AL44" s="26"/>
      <c r="AM44" s="26"/>
      <c r="AN44" s="125"/>
      <c r="AO44" s="125"/>
      <c r="AP44" s="9"/>
      <c r="AQ44" s="275"/>
      <c r="AR44" s="2"/>
      <c r="AS44" s="26"/>
      <c r="AU44" s="109"/>
      <c r="AV44" s="165"/>
    </row>
    <row r="45" spans="2:44" ht="20.25" customHeight="1">
      <c r="B45" s="9"/>
      <c r="C45" s="226"/>
      <c r="D45" s="607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8"/>
      <c r="AC45" s="608"/>
      <c r="AD45" s="608"/>
      <c r="AE45" s="608"/>
      <c r="AF45" s="608"/>
      <c r="AG45" s="608"/>
      <c r="AH45" s="608"/>
      <c r="AI45" s="608"/>
      <c r="AJ45" s="608"/>
      <c r="AK45" s="608"/>
      <c r="AL45" s="608"/>
      <c r="AM45" s="608"/>
      <c r="AN45" s="608"/>
      <c r="AO45" s="608"/>
      <c r="AR45" s="2"/>
    </row>
    <row r="46" spans="1:54" s="110" customFormat="1" ht="15.75">
      <c r="A46" s="256"/>
      <c r="B46" s="9"/>
      <c r="C46" s="168" t="s">
        <v>33</v>
      </c>
      <c r="D46" s="635"/>
      <c r="E46" s="636"/>
      <c r="F46" s="634"/>
      <c r="G46" s="634"/>
      <c r="H46" s="77"/>
      <c r="I46" s="77"/>
      <c r="J46" s="108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108"/>
      <c r="Z46" s="77"/>
      <c r="AA46" s="77"/>
      <c r="AB46" s="77"/>
      <c r="AC46" s="77"/>
      <c r="AD46" s="108"/>
      <c r="AE46" s="77"/>
      <c r="AF46" s="77"/>
      <c r="AG46" s="77"/>
      <c r="AH46" s="77"/>
      <c r="AI46" s="108"/>
      <c r="AJ46" s="77"/>
      <c r="AK46" s="77"/>
      <c r="AL46" s="77"/>
      <c r="AM46" s="77"/>
      <c r="AN46" s="77"/>
      <c r="AO46" s="256"/>
      <c r="AP46" s="356"/>
      <c r="AQ46" s="256"/>
      <c r="AR46" s="356"/>
      <c r="AT46" s="167"/>
      <c r="AU46" s="77"/>
      <c r="AV46" s="77"/>
      <c r="AW46" s="77"/>
      <c r="AX46" s="109"/>
      <c r="AY46" s="168"/>
      <c r="AZ46" s="77"/>
      <c r="BA46" s="77"/>
      <c r="BB46" s="77"/>
    </row>
    <row r="47" spans="1:54" s="110" customFormat="1" ht="16.5" thickBot="1">
      <c r="A47" s="613" t="s">
        <v>21</v>
      </c>
      <c r="B47" s="614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  <c r="AL47" s="614"/>
      <c r="AM47" s="614"/>
      <c r="AN47" s="614"/>
      <c r="AO47" s="614"/>
      <c r="AP47" s="614"/>
      <c r="AQ47" s="614"/>
      <c r="AR47" s="614"/>
      <c r="AT47" s="167"/>
      <c r="AU47" s="77"/>
      <c r="AV47" s="77"/>
      <c r="AW47" s="77"/>
      <c r="AX47" s="109"/>
      <c r="AY47" s="168"/>
      <c r="AZ47" s="77"/>
      <c r="BA47" s="77"/>
      <c r="BB47" s="77"/>
    </row>
    <row r="48" spans="1:54" s="110" customFormat="1" ht="15.75">
      <c r="A48" s="431"/>
      <c r="B48" s="624" t="s">
        <v>19</v>
      </c>
      <c r="C48" s="615" t="s">
        <v>2</v>
      </c>
      <c r="D48" s="27" t="s">
        <v>0</v>
      </c>
      <c r="E48" s="28" t="s">
        <v>25</v>
      </c>
      <c r="F48" s="609" t="s">
        <v>1</v>
      </c>
      <c r="G48" s="610"/>
      <c r="H48" s="610"/>
      <c r="I48" s="610"/>
      <c r="J48" s="610"/>
      <c r="K48" s="610"/>
      <c r="L48" s="610"/>
      <c r="M48" s="610"/>
      <c r="N48" s="610"/>
      <c r="O48" s="610"/>
      <c r="P48" s="610"/>
      <c r="Q48" s="610"/>
      <c r="R48" s="610"/>
      <c r="S48" s="610"/>
      <c r="T48" s="610"/>
      <c r="U48" s="610"/>
      <c r="V48" s="610"/>
      <c r="W48" s="610"/>
      <c r="X48" s="610"/>
      <c r="Y48" s="610"/>
      <c r="Z48" s="610"/>
      <c r="AA48" s="610"/>
      <c r="AB48" s="610"/>
      <c r="AC48" s="610"/>
      <c r="AD48" s="610"/>
      <c r="AE48" s="610"/>
      <c r="AF48" s="610"/>
      <c r="AG48" s="610"/>
      <c r="AH48" s="610"/>
      <c r="AI48" s="610"/>
      <c r="AJ48" s="29"/>
      <c r="AK48" s="29"/>
      <c r="AL48" s="29"/>
      <c r="AM48" s="30"/>
      <c r="AN48" s="31"/>
      <c r="AO48" s="626" t="s">
        <v>23</v>
      </c>
      <c r="AP48" s="627"/>
      <c r="AQ48" s="627"/>
      <c r="AR48" s="628"/>
      <c r="AS48" s="77"/>
      <c r="AT48" s="167"/>
      <c r="AU48" s="77"/>
      <c r="AV48" s="77"/>
      <c r="AW48" s="77"/>
      <c r="AX48" s="109"/>
      <c r="AY48" s="168"/>
      <c r="AZ48" s="77"/>
      <c r="BA48" s="77"/>
      <c r="BB48" s="77"/>
    </row>
    <row r="49" spans="1:54" s="110" customFormat="1" ht="16.5" thickBot="1">
      <c r="A49" s="432"/>
      <c r="B49" s="625"/>
      <c r="C49" s="616"/>
      <c r="D49" s="33" t="s">
        <v>3</v>
      </c>
      <c r="E49" s="33"/>
      <c r="F49" s="34"/>
      <c r="G49" s="35"/>
      <c r="H49" s="35" t="s">
        <v>4</v>
      </c>
      <c r="I49" s="35"/>
      <c r="J49" s="36"/>
      <c r="K49" s="35"/>
      <c r="L49" s="35"/>
      <c r="M49" s="35" t="s">
        <v>5</v>
      </c>
      <c r="N49" s="35"/>
      <c r="O49" s="36"/>
      <c r="P49" s="35"/>
      <c r="Q49" s="35"/>
      <c r="R49" s="37" t="s">
        <v>6</v>
      </c>
      <c r="S49" s="35"/>
      <c r="T49" s="36"/>
      <c r="U49" s="35"/>
      <c r="V49" s="35"/>
      <c r="W49" s="37" t="s">
        <v>7</v>
      </c>
      <c r="X49" s="35"/>
      <c r="Y49" s="36"/>
      <c r="Z49" s="35"/>
      <c r="AA49" s="35"/>
      <c r="AB49" s="37" t="s">
        <v>8</v>
      </c>
      <c r="AC49" s="35"/>
      <c r="AD49" s="36"/>
      <c r="AE49" s="34"/>
      <c r="AF49" s="35"/>
      <c r="AG49" s="35" t="s">
        <v>9</v>
      </c>
      <c r="AH49" s="35"/>
      <c r="AI49" s="38"/>
      <c r="AJ49" s="34"/>
      <c r="AK49" s="35"/>
      <c r="AL49" s="35" t="s">
        <v>18</v>
      </c>
      <c r="AM49" s="35"/>
      <c r="AN49" s="36"/>
      <c r="AO49" s="629"/>
      <c r="AP49" s="630"/>
      <c r="AQ49" s="630"/>
      <c r="AR49" s="631"/>
      <c r="AS49" s="77"/>
      <c r="AT49" s="167"/>
      <c r="AU49" s="77"/>
      <c r="AV49" s="77"/>
      <c r="AW49" s="77"/>
      <c r="AX49" s="109"/>
      <c r="AY49" s="169"/>
      <c r="AZ49" s="77"/>
      <c r="BA49" s="77"/>
      <c r="BB49" s="77"/>
    </row>
    <row r="50" spans="1:54" s="110" customFormat="1" ht="15.75">
      <c r="A50" s="433"/>
      <c r="B50" s="1"/>
      <c r="C50" s="39"/>
      <c r="D50" s="40"/>
      <c r="E50" s="26"/>
      <c r="F50" s="41" t="s">
        <v>10</v>
      </c>
      <c r="G50" s="42" t="s">
        <v>12</v>
      </c>
      <c r="H50" s="42" t="s">
        <v>11</v>
      </c>
      <c r="I50" s="42" t="s">
        <v>13</v>
      </c>
      <c r="J50" s="43" t="s">
        <v>14</v>
      </c>
      <c r="K50" s="41" t="s">
        <v>10</v>
      </c>
      <c r="L50" s="42" t="s">
        <v>12</v>
      </c>
      <c r="M50" s="42" t="s">
        <v>11</v>
      </c>
      <c r="N50" s="42" t="s">
        <v>13</v>
      </c>
      <c r="O50" s="43" t="s">
        <v>14</v>
      </c>
      <c r="P50" s="41" t="s">
        <v>10</v>
      </c>
      <c r="Q50" s="42" t="s">
        <v>12</v>
      </c>
      <c r="R50" s="42" t="s">
        <v>11</v>
      </c>
      <c r="S50" s="42" t="s">
        <v>13</v>
      </c>
      <c r="T50" s="43" t="s">
        <v>14</v>
      </c>
      <c r="U50" s="41" t="s">
        <v>10</v>
      </c>
      <c r="V50" s="42" t="s">
        <v>12</v>
      </c>
      <c r="W50" s="42" t="s">
        <v>11</v>
      </c>
      <c r="X50" s="42" t="s">
        <v>13</v>
      </c>
      <c r="Y50" s="43" t="s">
        <v>14</v>
      </c>
      <c r="Z50" s="41" t="s">
        <v>10</v>
      </c>
      <c r="AA50" s="42" t="s">
        <v>12</v>
      </c>
      <c r="AB50" s="42" t="s">
        <v>11</v>
      </c>
      <c r="AC50" s="42" t="s">
        <v>13</v>
      </c>
      <c r="AD50" s="43" t="s">
        <v>14</v>
      </c>
      <c r="AE50" s="41" t="s">
        <v>10</v>
      </c>
      <c r="AF50" s="42" t="s">
        <v>12</v>
      </c>
      <c r="AG50" s="42" t="s">
        <v>11</v>
      </c>
      <c r="AH50" s="42" t="s">
        <v>13</v>
      </c>
      <c r="AI50" s="43" t="s">
        <v>14</v>
      </c>
      <c r="AJ50" s="44" t="s">
        <v>10</v>
      </c>
      <c r="AK50" s="24" t="s">
        <v>12</v>
      </c>
      <c r="AL50" s="24" t="s">
        <v>11</v>
      </c>
      <c r="AM50" s="24" t="s">
        <v>13</v>
      </c>
      <c r="AN50" s="45" t="s">
        <v>14</v>
      </c>
      <c r="AO50" s="125"/>
      <c r="AP50" s="364" t="s">
        <v>19</v>
      </c>
      <c r="AQ50" s="365"/>
      <c r="AR50" s="417" t="s">
        <v>19</v>
      </c>
      <c r="AS50" s="77"/>
      <c r="AT50" s="167"/>
      <c r="AU50" s="77"/>
      <c r="AV50" s="77"/>
      <c r="AW50" s="77"/>
      <c r="AX50" s="109"/>
      <c r="AY50" s="169"/>
      <c r="AZ50" s="77"/>
      <c r="BA50" s="77"/>
      <c r="BB50" s="77"/>
    </row>
    <row r="51" spans="1:48" ht="15.75" customHeight="1">
      <c r="A51" s="434"/>
      <c r="B51" s="617" t="s">
        <v>43</v>
      </c>
      <c r="C51" s="618"/>
      <c r="D51" s="111">
        <f>SUM(D52:D56)</f>
        <v>20</v>
      </c>
      <c r="E51" s="112">
        <f>SUM(E52:E56)</f>
        <v>20</v>
      </c>
      <c r="F51" s="87">
        <f>SUM(F52:F56)</f>
        <v>0</v>
      </c>
      <c r="G51" s="90">
        <f>SUM(G52:G56)</f>
        <v>0</v>
      </c>
      <c r="H51" s="90">
        <f>SUM(H52:H56)</f>
        <v>0</v>
      </c>
      <c r="I51" s="90"/>
      <c r="J51" s="114">
        <f aca="true" t="shared" si="5" ref="J51:R51">SUM(J52:J56)</f>
        <v>0</v>
      </c>
      <c r="K51" s="87">
        <f t="shared" si="5"/>
        <v>0</v>
      </c>
      <c r="L51" s="90">
        <f t="shared" si="5"/>
        <v>0</v>
      </c>
      <c r="M51" s="90">
        <f t="shared" si="5"/>
        <v>0</v>
      </c>
      <c r="N51" s="90">
        <f t="shared" si="5"/>
        <v>0</v>
      </c>
      <c r="O51" s="88">
        <f t="shared" si="5"/>
        <v>0</v>
      </c>
      <c r="P51" s="87">
        <f t="shared" si="5"/>
        <v>0</v>
      </c>
      <c r="Q51" s="90">
        <f t="shared" si="5"/>
        <v>0</v>
      </c>
      <c r="R51" s="90">
        <f t="shared" si="5"/>
        <v>0</v>
      </c>
      <c r="S51" s="90"/>
      <c r="T51" s="114">
        <f>SUM(T52:T56)</f>
        <v>0</v>
      </c>
      <c r="U51" s="87">
        <f>SUM(U52:U56)</f>
        <v>0</v>
      </c>
      <c r="V51" s="90">
        <f>SUM(V52:V56)</f>
        <v>0</v>
      </c>
      <c r="W51" s="90">
        <f>SUM(W52:W56)</f>
        <v>0</v>
      </c>
      <c r="X51" s="90"/>
      <c r="Y51" s="114">
        <f>SUM(Y52:Y56)</f>
        <v>0</v>
      </c>
      <c r="Z51" s="87">
        <f>SUM(Z52:Z56)</f>
        <v>10</v>
      </c>
      <c r="AA51" s="90">
        <f>SUM(AA52:AA56)</f>
        <v>10</v>
      </c>
      <c r="AB51" s="90">
        <f>SUM(AB52:AB56)</f>
        <v>0</v>
      </c>
      <c r="AC51" s="90"/>
      <c r="AD51" s="114">
        <f>SUM(AD52:AD56)</f>
        <v>20</v>
      </c>
      <c r="AE51" s="87">
        <f>SUM(AE52:AE56)</f>
        <v>0</v>
      </c>
      <c r="AF51" s="90">
        <f>SUM(AF52:AF56)</f>
        <v>0</v>
      </c>
      <c r="AG51" s="90">
        <f>SUM(AG52:AG56)</f>
        <v>0</v>
      </c>
      <c r="AH51" s="90"/>
      <c r="AI51" s="114">
        <f>SUM(AI52:AI56)</f>
        <v>0</v>
      </c>
      <c r="AJ51" s="87">
        <f>SUM(AJ52:AJ56)</f>
        <v>0</v>
      </c>
      <c r="AK51" s="90">
        <f>SUM(AK52:AK56)</f>
        <v>0</v>
      </c>
      <c r="AL51" s="90">
        <f>SUM(AL52:AL56)</f>
        <v>0</v>
      </c>
      <c r="AM51" s="90"/>
      <c r="AN51" s="371">
        <f>SUM(AN52:AN56)</f>
        <v>0</v>
      </c>
      <c r="AO51" s="373"/>
      <c r="AP51" s="366"/>
      <c r="AQ51" s="367"/>
      <c r="AR51" s="418"/>
      <c r="AS51" s="26"/>
      <c r="AU51" s="109"/>
      <c r="AV51" s="170"/>
    </row>
    <row r="52" spans="1:45" ht="19.5" customHeight="1">
      <c r="A52" s="435">
        <v>32</v>
      </c>
      <c r="B52" s="16" t="s">
        <v>153</v>
      </c>
      <c r="C52" s="116" t="s">
        <v>75</v>
      </c>
      <c r="D52" s="54">
        <f>F52+G52+H52+K52+L52+M52+P52+Q52+R52+U52+V52+W52+Z52+AA52+AB52+AE52+AF52+AG52+AJ52+AK52+AL52</f>
        <v>4</v>
      </c>
      <c r="E52" s="55">
        <v>4</v>
      </c>
      <c r="F52" s="324"/>
      <c r="G52" s="81"/>
      <c r="H52" s="79"/>
      <c r="I52" s="118"/>
      <c r="J52" s="119"/>
      <c r="K52" s="324"/>
      <c r="L52" s="80"/>
      <c r="M52" s="79"/>
      <c r="N52" s="118"/>
      <c r="O52" s="119"/>
      <c r="P52" s="121"/>
      <c r="Q52" s="246"/>
      <c r="R52" s="121"/>
      <c r="S52" s="122"/>
      <c r="T52" s="123"/>
      <c r="U52" s="121"/>
      <c r="V52" s="246"/>
      <c r="W52" s="121"/>
      <c r="X52" s="122"/>
      <c r="Y52" s="123"/>
      <c r="Z52" s="121">
        <v>2</v>
      </c>
      <c r="AA52" s="246">
        <v>2</v>
      </c>
      <c r="AB52" s="121"/>
      <c r="AC52" s="122" t="s">
        <v>15</v>
      </c>
      <c r="AD52" s="123">
        <v>4</v>
      </c>
      <c r="AE52" s="78"/>
      <c r="AF52" s="81"/>
      <c r="AG52" s="79"/>
      <c r="AH52" s="118"/>
      <c r="AI52" s="119"/>
      <c r="AJ52" s="78"/>
      <c r="AK52" s="81"/>
      <c r="AL52" s="79"/>
      <c r="AM52" s="118"/>
      <c r="AN52" s="346"/>
      <c r="AO52" s="374">
        <v>31</v>
      </c>
      <c r="AP52" s="286" t="s">
        <v>152</v>
      </c>
      <c r="AQ52" s="363"/>
      <c r="AR52" s="419"/>
      <c r="AS52" s="26"/>
    </row>
    <row r="53" spans="1:45" ht="19.5" customHeight="1">
      <c r="A53" s="436">
        <v>33</v>
      </c>
      <c r="B53" s="16" t="s">
        <v>154</v>
      </c>
      <c r="C53" s="116" t="s">
        <v>76</v>
      </c>
      <c r="D53" s="54">
        <f>F53+G53+H53+K53+L53+M53+P53+Q53+R53+U53+V53+W53+Z53+AA53+AB53+AE53+AF53+AG53+AJ53+AK53+AL53</f>
        <v>4</v>
      </c>
      <c r="E53" s="55">
        <v>4</v>
      </c>
      <c r="F53" s="61"/>
      <c r="G53" s="68"/>
      <c r="H53" s="57"/>
      <c r="I53" s="58"/>
      <c r="J53" s="59"/>
      <c r="K53" s="61"/>
      <c r="L53" s="67"/>
      <c r="M53" s="57"/>
      <c r="N53" s="58"/>
      <c r="O53" s="59"/>
      <c r="P53" s="63"/>
      <c r="Q53" s="73"/>
      <c r="R53" s="63"/>
      <c r="S53" s="64"/>
      <c r="T53" s="65"/>
      <c r="U53" s="63"/>
      <c r="V53" s="73"/>
      <c r="W53" s="63"/>
      <c r="X53" s="64"/>
      <c r="Y53" s="65"/>
      <c r="Z53" s="62">
        <v>2</v>
      </c>
      <c r="AA53" s="73">
        <v>2</v>
      </c>
      <c r="AB53" s="104"/>
      <c r="AC53" s="64" t="s">
        <v>35</v>
      </c>
      <c r="AD53" s="65">
        <v>4</v>
      </c>
      <c r="AE53" s="56"/>
      <c r="AF53" s="68"/>
      <c r="AG53" s="57"/>
      <c r="AH53" s="58"/>
      <c r="AI53" s="59"/>
      <c r="AJ53" s="56"/>
      <c r="AK53" s="68"/>
      <c r="AL53" s="57"/>
      <c r="AM53" s="58"/>
      <c r="AN53" s="223"/>
      <c r="AO53" s="375">
        <v>26</v>
      </c>
      <c r="AP53" s="287" t="s">
        <v>147</v>
      </c>
      <c r="AQ53" s="257"/>
      <c r="AR53" s="420"/>
      <c r="AS53" s="26"/>
    </row>
    <row r="54" spans="1:45" ht="19.5" customHeight="1">
      <c r="A54" s="436">
        <v>34</v>
      </c>
      <c r="B54" s="16" t="s">
        <v>155</v>
      </c>
      <c r="C54" s="116" t="s">
        <v>172</v>
      </c>
      <c r="D54" s="54">
        <f>F54+G54+H54+K54+L54+M54+P54+Q54+R54+U54+V54+W54+Z54+AA54+AB54+AE54+AF54+AG54+AJ54+AK54+AL54</f>
        <v>4</v>
      </c>
      <c r="E54" s="55">
        <v>4</v>
      </c>
      <c r="F54" s="61"/>
      <c r="G54" s="68"/>
      <c r="H54" s="57"/>
      <c r="I54" s="58"/>
      <c r="J54" s="59"/>
      <c r="K54" s="61"/>
      <c r="L54" s="67"/>
      <c r="M54" s="57"/>
      <c r="N54" s="68"/>
      <c r="O54" s="59"/>
      <c r="P54" s="63"/>
      <c r="Q54" s="73"/>
      <c r="R54" s="63"/>
      <c r="S54" s="73"/>
      <c r="T54" s="65"/>
      <c r="U54" s="63"/>
      <c r="V54" s="73"/>
      <c r="W54" s="63"/>
      <c r="X54" s="64"/>
      <c r="Y54" s="65"/>
      <c r="Z54" s="62">
        <v>2</v>
      </c>
      <c r="AA54" s="73">
        <v>2</v>
      </c>
      <c r="AB54" s="104"/>
      <c r="AC54" s="64" t="s">
        <v>15</v>
      </c>
      <c r="AD54" s="65">
        <v>4</v>
      </c>
      <c r="AE54" s="56"/>
      <c r="AF54" s="68"/>
      <c r="AG54" s="57"/>
      <c r="AH54" s="58"/>
      <c r="AI54" s="59"/>
      <c r="AJ54" s="56"/>
      <c r="AK54" s="68"/>
      <c r="AL54" s="57"/>
      <c r="AM54" s="58"/>
      <c r="AN54" s="223"/>
      <c r="AO54" s="375">
        <v>28</v>
      </c>
      <c r="AP54" s="287" t="s">
        <v>149</v>
      </c>
      <c r="AQ54" s="257"/>
      <c r="AR54" s="420"/>
      <c r="AS54" s="26"/>
    </row>
    <row r="55" spans="1:45" ht="19.5" customHeight="1">
      <c r="A55" s="436">
        <v>35</v>
      </c>
      <c r="B55" s="16" t="s">
        <v>156</v>
      </c>
      <c r="C55" s="116" t="s">
        <v>77</v>
      </c>
      <c r="D55" s="54">
        <f>F55+G55+H55+K55+L55+M55+P55+Q55+R55+U55+V55+W55+Z55+AA55+AB55+AE55+AF55+AG55+AJ55+AK55+AL55</f>
        <v>4</v>
      </c>
      <c r="E55" s="55">
        <v>4</v>
      </c>
      <c r="F55" s="61"/>
      <c r="G55" s="68"/>
      <c r="H55" s="57"/>
      <c r="I55" s="58"/>
      <c r="J55" s="59"/>
      <c r="K55" s="61"/>
      <c r="L55" s="67"/>
      <c r="M55" s="57"/>
      <c r="N55" s="68"/>
      <c r="O55" s="59"/>
      <c r="P55" s="63"/>
      <c r="Q55" s="73"/>
      <c r="R55" s="63"/>
      <c r="S55" s="73"/>
      <c r="T55" s="65"/>
      <c r="U55" s="63"/>
      <c r="V55" s="73"/>
      <c r="W55" s="63"/>
      <c r="X55" s="64"/>
      <c r="Y55" s="65"/>
      <c r="Z55" s="62">
        <v>2</v>
      </c>
      <c r="AA55" s="73">
        <v>2</v>
      </c>
      <c r="AB55" s="104"/>
      <c r="AC55" s="64" t="s">
        <v>15</v>
      </c>
      <c r="AD55" s="65">
        <v>4</v>
      </c>
      <c r="AE55" s="56"/>
      <c r="AF55" s="68"/>
      <c r="AG55" s="57"/>
      <c r="AH55" s="58"/>
      <c r="AI55" s="59"/>
      <c r="AJ55" s="56"/>
      <c r="AK55" s="68"/>
      <c r="AL55" s="57"/>
      <c r="AM55" s="58"/>
      <c r="AN55" s="223"/>
      <c r="AO55" s="375">
        <v>23</v>
      </c>
      <c r="AP55" s="287" t="s">
        <v>144</v>
      </c>
      <c r="AQ55" s="257"/>
      <c r="AR55" s="420"/>
      <c r="AS55" s="26"/>
    </row>
    <row r="56" spans="1:45" ht="19.5" customHeight="1">
      <c r="A56" s="436">
        <v>36</v>
      </c>
      <c r="B56" s="220" t="s">
        <v>157</v>
      </c>
      <c r="C56" s="116" t="s">
        <v>78</v>
      </c>
      <c r="D56" s="54">
        <f>F56+G56+H56+K56+L56+M56+P56+Q56+R56+U56+V56+W56+Z56+AA56+AB56+AE56+AF56+AG56+AJ56+AK56+AL56</f>
        <v>4</v>
      </c>
      <c r="E56" s="55">
        <v>4</v>
      </c>
      <c r="F56" s="61"/>
      <c r="G56" s="68"/>
      <c r="H56" s="57"/>
      <c r="I56" s="58"/>
      <c r="J56" s="59"/>
      <c r="K56" s="61"/>
      <c r="L56" s="67"/>
      <c r="M56" s="57"/>
      <c r="N56" s="68"/>
      <c r="O56" s="59"/>
      <c r="P56" s="63"/>
      <c r="Q56" s="73"/>
      <c r="R56" s="63"/>
      <c r="S56" s="73"/>
      <c r="T56" s="65"/>
      <c r="U56" s="63"/>
      <c r="V56" s="73"/>
      <c r="W56" s="63"/>
      <c r="X56" s="64"/>
      <c r="Y56" s="65"/>
      <c r="Z56" s="62">
        <v>2</v>
      </c>
      <c r="AA56" s="73">
        <v>2</v>
      </c>
      <c r="AB56" s="104"/>
      <c r="AC56" s="64" t="s">
        <v>15</v>
      </c>
      <c r="AD56" s="65">
        <v>4</v>
      </c>
      <c r="AE56" s="56"/>
      <c r="AF56" s="68"/>
      <c r="AG56" s="57"/>
      <c r="AH56" s="58"/>
      <c r="AI56" s="59"/>
      <c r="AJ56" s="56"/>
      <c r="AK56" s="68"/>
      <c r="AL56" s="57"/>
      <c r="AM56" s="58"/>
      <c r="AN56" s="223"/>
      <c r="AO56" s="375">
        <v>72</v>
      </c>
      <c r="AP56" s="287" t="s">
        <v>188</v>
      </c>
      <c r="AQ56" s="257"/>
      <c r="AR56" s="420"/>
      <c r="AS56" s="26"/>
    </row>
    <row r="57" spans="1:48" ht="31.5" customHeight="1">
      <c r="A57" s="434"/>
      <c r="B57" s="645" t="s">
        <v>34</v>
      </c>
      <c r="C57" s="646"/>
      <c r="D57" s="186">
        <f>SUM(D58:D61)</f>
        <v>16</v>
      </c>
      <c r="E57" s="187">
        <f>SUM(E58:E61)</f>
        <v>16</v>
      </c>
      <c r="F57" s="342"/>
      <c r="G57" s="343"/>
      <c r="H57" s="343"/>
      <c r="I57" s="343"/>
      <c r="J57" s="344"/>
      <c r="K57" s="342"/>
      <c r="L57" s="343"/>
      <c r="M57" s="343"/>
      <c r="N57" s="343"/>
      <c r="O57" s="344"/>
      <c r="P57" s="342"/>
      <c r="Q57" s="343"/>
      <c r="R57" s="343"/>
      <c r="S57" s="343"/>
      <c r="T57" s="344"/>
      <c r="U57" s="342"/>
      <c r="V57" s="343"/>
      <c r="W57" s="343"/>
      <c r="X57" s="343"/>
      <c r="Y57" s="344"/>
      <c r="Z57" s="113">
        <f>SUM(Z58:Z61)</f>
        <v>0</v>
      </c>
      <c r="AA57" s="115">
        <f>SUM(AA58:AA61)</f>
        <v>0</v>
      </c>
      <c r="AB57" s="115">
        <f>SUM(AB58:AB61)</f>
        <v>0</v>
      </c>
      <c r="AC57" s="115"/>
      <c r="AD57" s="188">
        <f>SUM(AD58:AD61)</f>
        <v>0</v>
      </c>
      <c r="AE57" s="113">
        <f>SUM(AE58:AE61)</f>
        <v>7</v>
      </c>
      <c r="AF57" s="115">
        <f>SUM(AF58:AF61)</f>
        <v>9</v>
      </c>
      <c r="AG57" s="115">
        <f>SUM(AG58:AG61)</f>
        <v>0</v>
      </c>
      <c r="AH57" s="115"/>
      <c r="AI57" s="188">
        <f>SUM(AI58:AI61)</f>
        <v>16</v>
      </c>
      <c r="AJ57" s="113">
        <f>SUM(AJ58:AJ61)</f>
        <v>0</v>
      </c>
      <c r="AK57" s="115">
        <f>SUM(AK58:AK61)</f>
        <v>0</v>
      </c>
      <c r="AL57" s="115">
        <f>SUM(AL58:AL61)</f>
        <v>0</v>
      </c>
      <c r="AM57" s="115"/>
      <c r="AN57" s="372">
        <f>SUM(AN58:AN61)</f>
        <v>0</v>
      </c>
      <c r="AO57" s="283"/>
      <c r="AP57" s="288"/>
      <c r="AQ57" s="90"/>
      <c r="AR57" s="421"/>
      <c r="AS57" s="26"/>
      <c r="AU57" s="109"/>
      <c r="AV57" s="170"/>
    </row>
    <row r="58" spans="1:48" ht="19.5" customHeight="1">
      <c r="A58" s="437">
        <v>37</v>
      </c>
      <c r="B58" s="221" t="s">
        <v>177</v>
      </c>
      <c r="C58" s="345" t="s">
        <v>173</v>
      </c>
      <c r="D58" s="183">
        <f>F58+G58+H58+K58+L58+M58+P58+Q58+R58+U58+V58+W58+Z58+AA58+AB58+AE58+AF58+AG58+AJ58+AK58+AL58</f>
        <v>4</v>
      </c>
      <c r="E58" s="184">
        <v>4</v>
      </c>
      <c r="F58" s="98"/>
      <c r="G58" s="117"/>
      <c r="H58" s="120"/>
      <c r="I58" s="117"/>
      <c r="J58" s="185"/>
      <c r="K58" s="98"/>
      <c r="L58" s="120"/>
      <c r="M58" s="120"/>
      <c r="N58" s="117"/>
      <c r="O58" s="185"/>
      <c r="P58" s="98"/>
      <c r="Q58" s="117"/>
      <c r="R58" s="120"/>
      <c r="S58" s="117"/>
      <c r="T58" s="185"/>
      <c r="U58" s="98"/>
      <c r="V58" s="120"/>
      <c r="W58" s="120"/>
      <c r="X58" s="117"/>
      <c r="Y58" s="185"/>
      <c r="Z58" s="98"/>
      <c r="AA58" s="120"/>
      <c r="AB58" s="120"/>
      <c r="AC58" s="117"/>
      <c r="AD58" s="185"/>
      <c r="AE58" s="98">
        <v>2</v>
      </c>
      <c r="AF58" s="117">
        <v>2</v>
      </c>
      <c r="AG58" s="120"/>
      <c r="AH58" s="117" t="s">
        <v>15</v>
      </c>
      <c r="AI58" s="185">
        <v>4</v>
      </c>
      <c r="AJ58" s="98"/>
      <c r="AK58" s="117"/>
      <c r="AL58" s="120"/>
      <c r="AM58" s="117"/>
      <c r="AN58" s="222"/>
      <c r="AO58" s="376">
        <v>34</v>
      </c>
      <c r="AP58" s="298" t="s">
        <v>155</v>
      </c>
      <c r="AQ58" s="368"/>
      <c r="AR58" s="422"/>
      <c r="AS58" s="77"/>
      <c r="AU58" s="109"/>
      <c r="AV58" s="170"/>
    </row>
    <row r="59" spans="1:48" ht="19.5" customHeight="1">
      <c r="A59" s="438">
        <v>38</v>
      </c>
      <c r="B59" s="221" t="s">
        <v>178</v>
      </c>
      <c r="C59" s="345" t="s">
        <v>174</v>
      </c>
      <c r="D59" s="299">
        <f>F59+G59+H59+K59+L59+M59+P59+Q59+R59+U59+V59+W59+Z59+AA59+AB59+AE59+AF59+AG59+AJ59+AK59+AL59</f>
        <v>4</v>
      </c>
      <c r="E59" s="209">
        <v>4</v>
      </c>
      <c r="F59" s="324"/>
      <c r="G59" s="81"/>
      <c r="H59" s="80"/>
      <c r="I59" s="81"/>
      <c r="J59" s="119"/>
      <c r="K59" s="324"/>
      <c r="L59" s="80"/>
      <c r="M59" s="80"/>
      <c r="N59" s="81"/>
      <c r="O59" s="119"/>
      <c r="P59" s="324"/>
      <c r="Q59" s="81"/>
      <c r="R59" s="80"/>
      <c r="S59" s="81"/>
      <c r="T59" s="119"/>
      <c r="U59" s="324"/>
      <c r="V59" s="80"/>
      <c r="W59" s="80"/>
      <c r="X59" s="81"/>
      <c r="Y59" s="119"/>
      <c r="Z59" s="324"/>
      <c r="AA59" s="80"/>
      <c r="AB59" s="80"/>
      <c r="AC59" s="81"/>
      <c r="AD59" s="119"/>
      <c r="AE59" s="324">
        <v>2</v>
      </c>
      <c r="AF59" s="81">
        <v>2</v>
      </c>
      <c r="AG59" s="80"/>
      <c r="AH59" s="81" t="s">
        <v>15</v>
      </c>
      <c r="AI59" s="119">
        <v>4</v>
      </c>
      <c r="AJ59" s="324"/>
      <c r="AK59" s="81"/>
      <c r="AL59" s="80"/>
      <c r="AM59" s="81"/>
      <c r="AN59" s="346"/>
      <c r="AO59" s="378">
        <v>34</v>
      </c>
      <c r="AP59" s="286" t="s">
        <v>155</v>
      </c>
      <c r="AQ59" s="370"/>
      <c r="AR59" s="423"/>
      <c r="AS59" s="77"/>
      <c r="AU59" s="109"/>
      <c r="AV59" s="170"/>
    </row>
    <row r="60" spans="1:48" ht="19.5" customHeight="1">
      <c r="A60" s="449">
        <v>39</v>
      </c>
      <c r="B60" s="450" t="s">
        <v>179</v>
      </c>
      <c r="C60" s="103" t="s">
        <v>175</v>
      </c>
      <c r="D60" s="299">
        <f>F60+G60+H60+K60+L60+M60+P60+Q60+R60+U60+V60+W60+Z60+AA60+AB60+AE60+AF60+AG60+AJ60+AK60+AL60</f>
        <v>4</v>
      </c>
      <c r="E60" s="209">
        <v>4</v>
      </c>
      <c r="F60" s="324"/>
      <c r="G60" s="81"/>
      <c r="H60" s="80"/>
      <c r="I60" s="81"/>
      <c r="J60" s="119"/>
      <c r="K60" s="324"/>
      <c r="L60" s="80"/>
      <c r="M60" s="80"/>
      <c r="N60" s="81"/>
      <c r="O60" s="119"/>
      <c r="P60" s="324"/>
      <c r="Q60" s="81"/>
      <c r="R60" s="80"/>
      <c r="S60" s="81"/>
      <c r="T60" s="119"/>
      <c r="U60" s="324"/>
      <c r="V60" s="80"/>
      <c r="W60" s="80"/>
      <c r="X60" s="81"/>
      <c r="Y60" s="119"/>
      <c r="Z60" s="324"/>
      <c r="AA60" s="80"/>
      <c r="AB60" s="80"/>
      <c r="AC60" s="81"/>
      <c r="AD60" s="119"/>
      <c r="AE60" s="324">
        <v>2</v>
      </c>
      <c r="AF60" s="81">
        <v>2</v>
      </c>
      <c r="AG60" s="80"/>
      <c r="AH60" s="81" t="s">
        <v>15</v>
      </c>
      <c r="AI60" s="119">
        <v>4</v>
      </c>
      <c r="AJ60" s="324"/>
      <c r="AK60" s="81"/>
      <c r="AL60" s="80"/>
      <c r="AM60" s="81"/>
      <c r="AN60" s="346"/>
      <c r="AO60" s="378">
        <v>21</v>
      </c>
      <c r="AP60" s="286" t="s">
        <v>142</v>
      </c>
      <c r="AQ60" s="370"/>
      <c r="AR60" s="423"/>
      <c r="AS60" s="77"/>
      <c r="AU60" s="109"/>
      <c r="AV60" s="170"/>
    </row>
    <row r="61" spans="1:48" ht="19.5" customHeight="1">
      <c r="A61" s="438">
        <v>40</v>
      </c>
      <c r="B61" s="221" t="s">
        <v>180</v>
      </c>
      <c r="C61" s="345" t="s">
        <v>176</v>
      </c>
      <c r="D61" s="54">
        <f>F61+G61+H61+K61+L61+M61+P61+Q61+R61+U61+V61+W61+Z61+AA61+AB61+AE61+AF61+AG61+AJ61+AK61+AL61</f>
        <v>4</v>
      </c>
      <c r="E61" s="55">
        <v>4</v>
      </c>
      <c r="F61" s="61"/>
      <c r="G61" s="68"/>
      <c r="H61" s="67"/>
      <c r="I61" s="68"/>
      <c r="J61" s="59"/>
      <c r="K61" s="61"/>
      <c r="L61" s="67"/>
      <c r="M61" s="67"/>
      <c r="N61" s="68"/>
      <c r="O61" s="59"/>
      <c r="P61" s="61"/>
      <c r="Q61" s="68"/>
      <c r="R61" s="67"/>
      <c r="S61" s="68"/>
      <c r="T61" s="59"/>
      <c r="U61" s="61"/>
      <c r="V61" s="67"/>
      <c r="W61" s="67"/>
      <c r="X61" s="68"/>
      <c r="Y61" s="59"/>
      <c r="Z61" s="61"/>
      <c r="AA61" s="67"/>
      <c r="AB61" s="67"/>
      <c r="AC61" s="68"/>
      <c r="AD61" s="59"/>
      <c r="AE61" s="61">
        <v>1</v>
      </c>
      <c r="AF61" s="68">
        <v>3</v>
      </c>
      <c r="AG61" s="67"/>
      <c r="AH61" s="68" t="s">
        <v>15</v>
      </c>
      <c r="AI61" s="59">
        <v>4</v>
      </c>
      <c r="AJ61" s="61"/>
      <c r="AK61" s="68"/>
      <c r="AL61" s="67"/>
      <c r="AM61" s="68"/>
      <c r="AN61" s="223"/>
      <c r="AO61" s="377">
        <v>35</v>
      </c>
      <c r="AP61" s="287" t="s">
        <v>156</v>
      </c>
      <c r="AQ61" s="369"/>
      <c r="AR61" s="424"/>
      <c r="AS61" s="77"/>
      <c r="AU61" s="109"/>
      <c r="AV61" s="170"/>
    </row>
    <row r="62" spans="1:45" ht="15" customHeight="1">
      <c r="A62" s="439"/>
      <c r="B62" s="643" t="s">
        <v>84</v>
      </c>
      <c r="C62" s="644"/>
      <c r="D62" s="90">
        <f>SUM(D63:D67)</f>
        <v>11</v>
      </c>
      <c r="E62" s="90">
        <f>SUM(E63:E67)</f>
        <v>10</v>
      </c>
      <c r="F62" s="87">
        <f>SUM(F63:F67)</f>
        <v>0</v>
      </c>
      <c r="G62" s="90">
        <f>SUM(G63:G67)</f>
        <v>0</v>
      </c>
      <c r="H62" s="90">
        <f>SUM(H63:H67)</f>
        <v>0</v>
      </c>
      <c r="I62" s="90"/>
      <c r="J62" s="88">
        <f>SUM(J63:J67)</f>
        <v>0</v>
      </c>
      <c r="K62" s="87">
        <f>SUM(K63:K67)</f>
        <v>0</v>
      </c>
      <c r="L62" s="90">
        <f>SUM(L63:L67)</f>
        <v>0</v>
      </c>
      <c r="M62" s="90">
        <f>SUM(M63:M67)</f>
        <v>0</v>
      </c>
      <c r="N62" s="90"/>
      <c r="O62" s="88">
        <f>SUM(O63:O67)</f>
        <v>0</v>
      </c>
      <c r="P62" s="87">
        <f>SUM(P63:P67)</f>
        <v>0</v>
      </c>
      <c r="Q62" s="90">
        <f>SUM(Q63:Q67)</f>
        <v>0</v>
      </c>
      <c r="R62" s="90">
        <f>SUM(R63:R67)</f>
        <v>0</v>
      </c>
      <c r="S62" s="90"/>
      <c r="T62" s="88">
        <f>SUM(T63:T67)</f>
        <v>0</v>
      </c>
      <c r="U62" s="87">
        <f>SUM(U63:U67)</f>
        <v>0</v>
      </c>
      <c r="V62" s="90">
        <f>SUM(V63:V67)</f>
        <v>0</v>
      </c>
      <c r="W62" s="90">
        <f>SUM(W63:W67)</f>
        <v>0</v>
      </c>
      <c r="X62" s="90"/>
      <c r="Y62" s="88">
        <f>SUM(Y63:Y67)</f>
        <v>0</v>
      </c>
      <c r="Z62" s="87">
        <f>SUM(Z63:Z67)</f>
        <v>1</v>
      </c>
      <c r="AA62" s="90">
        <f>SUM(AA63:AA67)</f>
        <v>2</v>
      </c>
      <c r="AB62" s="90">
        <f>SUM(AC63:AC67)</f>
        <v>0</v>
      </c>
      <c r="AC62" s="90"/>
      <c r="AD62" s="88">
        <f>SUM(AD63:AD67)</f>
        <v>2</v>
      </c>
      <c r="AE62" s="87">
        <f>SUM(AE63:AE67)</f>
        <v>2</v>
      </c>
      <c r="AF62" s="90">
        <f>SUM(AF63:AF67)</f>
        <v>6</v>
      </c>
      <c r="AG62" s="90">
        <f>SUM(AG63:AG67)</f>
        <v>0</v>
      </c>
      <c r="AH62" s="90"/>
      <c r="AI62" s="88">
        <f>SUM(AI63:AI67)</f>
        <v>8</v>
      </c>
      <c r="AJ62" s="87">
        <f>SUM(AJ63:AJ67)</f>
        <v>0</v>
      </c>
      <c r="AK62" s="90">
        <f>SUM(AK63:AK67)</f>
        <v>0</v>
      </c>
      <c r="AL62" s="90">
        <f>SUM(AL63:AL67)</f>
        <v>0</v>
      </c>
      <c r="AM62" s="90"/>
      <c r="AN62" s="91">
        <f>SUM(AN63:AN67)</f>
        <v>0</v>
      </c>
      <c r="AO62" s="405"/>
      <c r="AP62" s="392"/>
      <c r="AQ62" s="403"/>
      <c r="AR62" s="426"/>
      <c r="AS62" s="26"/>
    </row>
    <row r="63" spans="1:45" ht="21" customHeight="1">
      <c r="A63" s="436">
        <v>41</v>
      </c>
      <c r="B63" s="15" t="s">
        <v>158</v>
      </c>
      <c r="C63" s="296" t="s">
        <v>79</v>
      </c>
      <c r="D63" s="54">
        <f aca="true" t="shared" si="6" ref="D63:D68">F63+G63+H63+K63+L63+M63+P63+Q63+R63+U63+V63+W63+Z63+AA63+AB63+AE63+AF63+AG63+AJ63+AK63+AL63</f>
        <v>3</v>
      </c>
      <c r="E63" s="55">
        <v>2</v>
      </c>
      <c r="F63" s="56"/>
      <c r="G63" s="68"/>
      <c r="H63" s="67"/>
      <c r="I63" s="68"/>
      <c r="J63" s="69"/>
      <c r="K63" s="99"/>
      <c r="L63" s="117"/>
      <c r="M63" s="120"/>
      <c r="N63" s="117"/>
      <c r="O63" s="126"/>
      <c r="P63" s="99"/>
      <c r="Q63" s="117"/>
      <c r="R63" s="120"/>
      <c r="S63" s="117"/>
      <c r="T63" s="126"/>
      <c r="U63" s="154"/>
      <c r="V63" s="155"/>
      <c r="W63" s="156"/>
      <c r="X63" s="155"/>
      <c r="Y63" s="157"/>
      <c r="Z63" s="154">
        <v>1</v>
      </c>
      <c r="AA63" s="155">
        <v>2</v>
      </c>
      <c r="AB63" s="156"/>
      <c r="AC63" s="155" t="s">
        <v>35</v>
      </c>
      <c r="AD63" s="157">
        <v>2</v>
      </c>
      <c r="AE63" s="56"/>
      <c r="AF63" s="68"/>
      <c r="AG63" s="67"/>
      <c r="AH63" s="68"/>
      <c r="AI63" s="69"/>
      <c r="AJ63" s="56"/>
      <c r="AK63" s="68"/>
      <c r="AL63" s="67"/>
      <c r="AM63" s="68"/>
      <c r="AN63" s="58"/>
      <c r="AO63" s="258">
        <v>30</v>
      </c>
      <c r="AP63" s="12" t="s">
        <v>151</v>
      </c>
      <c r="AQ63" s="404"/>
      <c r="AR63" s="427"/>
      <c r="AS63" s="26"/>
    </row>
    <row r="64" spans="1:45" ht="21" customHeight="1">
      <c r="A64" s="459">
        <v>42</v>
      </c>
      <c r="B64" s="460" t="s">
        <v>184</v>
      </c>
      <c r="C64" s="461" t="s">
        <v>181</v>
      </c>
      <c r="D64" s="54">
        <f t="shared" si="6"/>
        <v>2</v>
      </c>
      <c r="E64" s="55">
        <v>2</v>
      </c>
      <c r="F64" s="56"/>
      <c r="G64" s="68"/>
      <c r="H64" s="67"/>
      <c r="I64" s="68"/>
      <c r="J64" s="69"/>
      <c r="K64" s="78"/>
      <c r="L64" s="81"/>
      <c r="M64" s="80"/>
      <c r="N64" s="81"/>
      <c r="O64" s="153"/>
      <c r="P64" s="78"/>
      <c r="Q64" s="81"/>
      <c r="R64" s="80"/>
      <c r="S64" s="81"/>
      <c r="T64" s="153"/>
      <c r="U64" s="32"/>
      <c r="V64" s="230"/>
      <c r="W64" s="462"/>
      <c r="X64" s="230"/>
      <c r="Y64" s="463"/>
      <c r="Z64" s="32"/>
      <c r="AA64" s="230"/>
      <c r="AB64" s="462"/>
      <c r="AC64" s="230"/>
      <c r="AD64" s="463"/>
      <c r="AE64" s="56"/>
      <c r="AF64" s="68">
        <v>2</v>
      </c>
      <c r="AG64" s="67"/>
      <c r="AH64" s="68" t="s">
        <v>35</v>
      </c>
      <c r="AI64" s="69">
        <v>2</v>
      </c>
      <c r="AJ64" s="56"/>
      <c r="AK64" s="68"/>
      <c r="AL64" s="67"/>
      <c r="AM64" s="68"/>
      <c r="AN64" s="58"/>
      <c r="AO64" s="464"/>
      <c r="AP64" s="465"/>
      <c r="AQ64" s="363"/>
      <c r="AR64" s="419"/>
      <c r="AS64" s="26"/>
    </row>
    <row r="65" spans="1:45" ht="19.5" customHeight="1">
      <c r="A65" s="445">
        <v>43</v>
      </c>
      <c r="B65" s="6" t="s">
        <v>185</v>
      </c>
      <c r="C65" s="297" t="s">
        <v>182</v>
      </c>
      <c r="D65" s="54">
        <f t="shared" si="6"/>
        <v>2</v>
      </c>
      <c r="E65" s="55">
        <v>2</v>
      </c>
      <c r="F65" s="56"/>
      <c r="G65" s="68"/>
      <c r="H65" s="67"/>
      <c r="I65" s="68"/>
      <c r="J65" s="69"/>
      <c r="K65" s="56"/>
      <c r="L65" s="68"/>
      <c r="M65" s="67"/>
      <c r="N65" s="68"/>
      <c r="O65" s="69"/>
      <c r="P65" s="56"/>
      <c r="Q65" s="68"/>
      <c r="R65" s="67"/>
      <c r="S65" s="68"/>
      <c r="T65" s="69"/>
      <c r="U65" s="78"/>
      <c r="V65" s="81"/>
      <c r="W65" s="80"/>
      <c r="X65" s="81"/>
      <c r="Y65" s="153"/>
      <c r="Z65" s="78"/>
      <c r="AA65" s="81"/>
      <c r="AB65" s="80"/>
      <c r="AC65" s="81"/>
      <c r="AD65" s="153"/>
      <c r="AE65" s="56"/>
      <c r="AF65" s="68">
        <v>2</v>
      </c>
      <c r="AG65" s="67"/>
      <c r="AH65" s="68" t="s">
        <v>35</v>
      </c>
      <c r="AI65" s="69">
        <v>2</v>
      </c>
      <c r="AJ65" s="56"/>
      <c r="AK65" s="68"/>
      <c r="AL65" s="67"/>
      <c r="AM65" s="68"/>
      <c r="AN65" s="58"/>
      <c r="AO65" s="259"/>
      <c r="AP65" s="10"/>
      <c r="AQ65" s="274"/>
      <c r="AR65" s="425"/>
      <c r="AS65" s="26"/>
    </row>
    <row r="66" spans="1:45" ht="19.5" customHeight="1">
      <c r="A66" s="457">
        <v>44</v>
      </c>
      <c r="B66" s="6" t="s">
        <v>186</v>
      </c>
      <c r="C66" s="458" t="s">
        <v>183</v>
      </c>
      <c r="D66" s="54">
        <f t="shared" si="6"/>
        <v>2</v>
      </c>
      <c r="E66" s="55">
        <v>2</v>
      </c>
      <c r="F66" s="56"/>
      <c r="G66" s="68"/>
      <c r="H66" s="67"/>
      <c r="I66" s="68"/>
      <c r="J66" s="69"/>
      <c r="K66" s="56"/>
      <c r="L66" s="68"/>
      <c r="M66" s="67"/>
      <c r="N66" s="68"/>
      <c r="O66" s="69"/>
      <c r="P66" s="56"/>
      <c r="Q66" s="68"/>
      <c r="R66" s="67"/>
      <c r="S66" s="68"/>
      <c r="T66" s="69"/>
      <c r="U66" s="78"/>
      <c r="V66" s="81"/>
      <c r="W66" s="80"/>
      <c r="X66" s="81"/>
      <c r="Y66" s="153"/>
      <c r="Z66" s="78"/>
      <c r="AA66" s="81"/>
      <c r="AB66" s="80"/>
      <c r="AC66" s="81"/>
      <c r="AD66" s="153"/>
      <c r="AE66" s="56"/>
      <c r="AF66" s="68">
        <v>2</v>
      </c>
      <c r="AG66" s="67"/>
      <c r="AH66" s="68" t="s">
        <v>35</v>
      </c>
      <c r="AI66" s="69">
        <v>2</v>
      </c>
      <c r="AJ66" s="56"/>
      <c r="AK66" s="68"/>
      <c r="AL66" s="67"/>
      <c r="AM66" s="68"/>
      <c r="AN66" s="58"/>
      <c r="AO66" s="259"/>
      <c r="AP66" s="10"/>
      <c r="AQ66" s="274"/>
      <c r="AR66" s="425"/>
      <c r="AS66" s="26"/>
    </row>
    <row r="67" spans="1:47" ht="18" customHeight="1">
      <c r="A67" s="440">
        <v>45</v>
      </c>
      <c r="B67" s="284" t="s">
        <v>159</v>
      </c>
      <c r="C67" s="443" t="s">
        <v>80</v>
      </c>
      <c r="D67" s="54">
        <f t="shared" si="6"/>
        <v>2</v>
      </c>
      <c r="E67" s="55">
        <v>2</v>
      </c>
      <c r="F67" s="56"/>
      <c r="G67" s="68"/>
      <c r="H67" s="67"/>
      <c r="I67" s="68"/>
      <c r="J67" s="69"/>
      <c r="K67" s="56"/>
      <c r="L67" s="68"/>
      <c r="M67" s="67"/>
      <c r="N67" s="68"/>
      <c r="O67" s="69"/>
      <c r="P67" s="56"/>
      <c r="Q67" s="68"/>
      <c r="R67" s="67"/>
      <c r="S67" s="68"/>
      <c r="T67" s="69"/>
      <c r="U67" s="56"/>
      <c r="V67" s="68"/>
      <c r="W67" s="67"/>
      <c r="X67" s="68"/>
      <c r="Y67" s="69"/>
      <c r="Z67" s="56"/>
      <c r="AA67" s="68"/>
      <c r="AB67" s="67"/>
      <c r="AC67" s="68"/>
      <c r="AD67" s="69"/>
      <c r="AE67" s="56">
        <v>2</v>
      </c>
      <c r="AF67" s="68"/>
      <c r="AG67" s="67"/>
      <c r="AH67" s="68" t="s">
        <v>35</v>
      </c>
      <c r="AI67" s="69">
        <v>2</v>
      </c>
      <c r="AJ67" s="56"/>
      <c r="AK67" s="68"/>
      <c r="AL67" s="67"/>
      <c r="AM67" s="68"/>
      <c r="AN67" s="69"/>
      <c r="AO67" s="259"/>
      <c r="AP67" s="10"/>
      <c r="AQ67" s="274"/>
      <c r="AR67" s="425"/>
      <c r="AT67" s="175"/>
      <c r="AU67" s="176"/>
    </row>
    <row r="68" spans="1:48" ht="19.5" customHeight="1" thickBot="1">
      <c r="A68" s="406">
        <v>46</v>
      </c>
      <c r="B68" s="19" t="s">
        <v>160</v>
      </c>
      <c r="C68" s="127" t="s">
        <v>161</v>
      </c>
      <c r="D68" s="402">
        <f t="shared" si="6"/>
        <v>4</v>
      </c>
      <c r="E68" s="129">
        <v>15</v>
      </c>
      <c r="F68" s="130"/>
      <c r="G68" s="131"/>
      <c r="H68" s="132"/>
      <c r="I68" s="131"/>
      <c r="J68" s="133"/>
      <c r="K68" s="130"/>
      <c r="L68" s="131"/>
      <c r="M68" s="132"/>
      <c r="N68" s="131"/>
      <c r="O68" s="133"/>
      <c r="P68" s="130"/>
      <c r="Q68" s="134"/>
      <c r="R68" s="131"/>
      <c r="S68" s="131"/>
      <c r="T68" s="133"/>
      <c r="U68" s="128"/>
      <c r="V68" s="131"/>
      <c r="W68" s="132"/>
      <c r="X68" s="131"/>
      <c r="Y68" s="133"/>
      <c r="Z68" s="128"/>
      <c r="AA68" s="131"/>
      <c r="AB68" s="132"/>
      <c r="AC68" s="131"/>
      <c r="AD68" s="133"/>
      <c r="AE68" s="128"/>
      <c r="AF68" s="131">
        <v>4</v>
      </c>
      <c r="AG68" s="132"/>
      <c r="AH68" s="131" t="s">
        <v>35</v>
      </c>
      <c r="AI68" s="133">
        <v>5</v>
      </c>
      <c r="AJ68" s="130"/>
      <c r="AK68" s="131"/>
      <c r="AL68" s="132"/>
      <c r="AM68" s="131" t="s">
        <v>41</v>
      </c>
      <c r="AN68" s="133">
        <v>10</v>
      </c>
      <c r="AO68" s="446"/>
      <c r="AP68" s="455"/>
      <c r="AQ68" s="447"/>
      <c r="AR68" s="448"/>
      <c r="AU68" s="177"/>
      <c r="AV68" s="177"/>
    </row>
    <row r="69" spans="1:48" ht="19.5" customHeight="1" thickBot="1" thickTop="1">
      <c r="A69" s="275"/>
      <c r="B69" s="20"/>
      <c r="C69" s="178" t="s">
        <v>17</v>
      </c>
      <c r="D69" s="292">
        <f>SUM(D10+D20+D27+D51+D62+D57+D68)</f>
        <v>173</v>
      </c>
      <c r="E69" s="135">
        <f>SUM(E10+E20+E27+E51+E62+E57+E68)</f>
        <v>180</v>
      </c>
      <c r="F69" s="136">
        <f>SUM(F10+F20+F27+F51+F62)+F57</f>
        <v>15</v>
      </c>
      <c r="G69" s="136">
        <f>SUM(G10+G20+G27+G51+G62)+G57</f>
        <v>13</v>
      </c>
      <c r="H69" s="136">
        <f>SUM(H10+H20+H27+H51+H62)+H57</f>
        <v>0</v>
      </c>
      <c r="I69" s="136"/>
      <c r="J69" s="136">
        <f>SUM(J10+J20+J27+J51+J62)+J57</f>
        <v>28</v>
      </c>
      <c r="K69" s="136">
        <f>SUM(K10+K20+K27+K51+K62)+K57</f>
        <v>12</v>
      </c>
      <c r="L69" s="136">
        <f>SUM(L10+L20+L27+L51+L62)+L57</f>
        <v>19</v>
      </c>
      <c r="M69" s="136">
        <f>SUM(M10+M20+M27+M51+M62)+M57</f>
        <v>0</v>
      </c>
      <c r="N69" s="136"/>
      <c r="O69" s="136">
        <f>SUM(O10+O20+O27+O51+O62)+O57</f>
        <v>31</v>
      </c>
      <c r="P69" s="136">
        <f>SUM(P10+P20+P27+P51+P62)+P57</f>
        <v>12</v>
      </c>
      <c r="Q69" s="136">
        <f>SUM(Q10+Q20+Q27+Q51+Q62)+Q57</f>
        <v>16</v>
      </c>
      <c r="R69" s="136">
        <f>SUM(R10+R20+R27+R51+R62)+R57</f>
        <v>0</v>
      </c>
      <c r="S69" s="136"/>
      <c r="T69" s="136">
        <f>SUM(T10+T20+T27+T51+T62)+T57</f>
        <v>27</v>
      </c>
      <c r="U69" s="136">
        <f>SUM(U10+U20+U27+U51+U62)+U57</f>
        <v>12</v>
      </c>
      <c r="V69" s="136">
        <f>SUM(V10+V20+V27+V51+V62)+V57</f>
        <v>16</v>
      </c>
      <c r="W69" s="136">
        <f>SUM(W10+W20+W27+W51+W62)+W57</f>
        <v>0</v>
      </c>
      <c r="X69" s="136"/>
      <c r="Y69" s="136">
        <f>SUM(Y10+Y20+Y27+Y51+Y62)+Y57</f>
        <v>27</v>
      </c>
      <c r="Z69" s="136">
        <f>SUM(Z10+Z20+Z27+Z51+Z62)+Z57</f>
        <v>15</v>
      </c>
      <c r="AA69" s="136">
        <f>SUM(AA10+AA20+AA27+AA51+AA62)+AA57</f>
        <v>15</v>
      </c>
      <c r="AB69" s="136">
        <f>SUM(AB10+AB20+AB27+AB51+AB62)+AB57</f>
        <v>0</v>
      </c>
      <c r="AC69" s="136"/>
      <c r="AD69" s="136">
        <f>SUM(AD10+AD20+AD27+AD51+AD62)+AD57</f>
        <v>28</v>
      </c>
      <c r="AE69" s="136">
        <f>SUM(AE10+AE20+AE27+AE51+AE62)+AE57</f>
        <v>9</v>
      </c>
      <c r="AF69" s="136">
        <f>SUM(AF10+AF20+AF27+AF51+AF62)+AF57</f>
        <v>15</v>
      </c>
      <c r="AG69" s="136">
        <f>SUM(AG10+AG20+AG27+AG51+AG62)+AG57</f>
        <v>0</v>
      </c>
      <c r="AH69" s="136"/>
      <c r="AI69" s="136">
        <f>SUM(AI10+AI20+AI27+AI51+AI62)+AI57</f>
        <v>24</v>
      </c>
      <c r="AJ69" s="136">
        <v>6</v>
      </c>
      <c r="AK69" s="136">
        <f>SUM(AK10+AK20+AK27+AK51+AK62)+AK57</f>
        <v>0</v>
      </c>
      <c r="AL69" s="136">
        <v>7</v>
      </c>
      <c r="AM69" s="136"/>
      <c r="AN69" s="192">
        <f>SUM(AN10+AN20+AN27+AN51+AN62)+AN57+AN68</f>
        <v>10</v>
      </c>
      <c r="AO69" s="260"/>
      <c r="AP69" s="13"/>
      <c r="AQ69" s="275"/>
      <c r="AR69" s="13"/>
      <c r="AU69" s="177"/>
      <c r="AV69" s="177"/>
    </row>
    <row r="70" spans="1:48" ht="19.5" customHeight="1">
      <c r="A70" s="275"/>
      <c r="B70" s="18"/>
      <c r="C70" s="179" t="s">
        <v>20</v>
      </c>
      <c r="D70" s="137"/>
      <c r="E70" s="138"/>
      <c r="F70" s="137">
        <f>SUM(F69,G69,H69)</f>
        <v>28</v>
      </c>
      <c r="G70" s="139"/>
      <c r="H70" s="139"/>
      <c r="I70" s="139"/>
      <c r="J70" s="140"/>
      <c r="K70" s="137">
        <f>SUM(K69,L69,M69)</f>
        <v>31</v>
      </c>
      <c r="L70" s="139"/>
      <c r="M70" s="139"/>
      <c r="N70" s="139"/>
      <c r="O70" s="140"/>
      <c r="P70" s="137">
        <f>SUM(P69,Q69,R69)</f>
        <v>28</v>
      </c>
      <c r="Q70" s="139"/>
      <c r="R70" s="139"/>
      <c r="S70" s="139"/>
      <c r="T70" s="140"/>
      <c r="U70" s="137">
        <f>SUM(U69,V69,W69)</f>
        <v>28</v>
      </c>
      <c r="V70" s="139"/>
      <c r="W70" s="139"/>
      <c r="X70" s="139"/>
      <c r="Y70" s="140"/>
      <c r="Z70" s="137">
        <v>25</v>
      </c>
      <c r="AA70" s="139"/>
      <c r="AB70" s="139"/>
      <c r="AC70" s="139"/>
      <c r="AD70" s="140"/>
      <c r="AE70" s="137">
        <f>SUM(AE69,AF69,AG69)</f>
        <v>24</v>
      </c>
      <c r="AF70" s="139"/>
      <c r="AG70" s="139"/>
      <c r="AH70" s="139"/>
      <c r="AI70" s="140"/>
      <c r="AJ70" s="137">
        <v>15</v>
      </c>
      <c r="AK70" s="139"/>
      <c r="AL70" s="139"/>
      <c r="AM70" s="139"/>
      <c r="AN70" s="140"/>
      <c r="AO70" s="261"/>
      <c r="AP70" s="2"/>
      <c r="AQ70" s="275"/>
      <c r="AR70" s="2"/>
      <c r="AU70" s="177"/>
      <c r="AV70" s="177"/>
    </row>
    <row r="71" spans="1:44" ht="15.75">
      <c r="A71" s="275"/>
      <c r="B71" s="18"/>
      <c r="C71" s="180" t="s">
        <v>16</v>
      </c>
      <c r="D71" s="61"/>
      <c r="E71" s="69"/>
      <c r="F71" s="61"/>
      <c r="G71" s="68"/>
      <c r="H71" s="68"/>
      <c r="I71" s="68">
        <f>COUNTIF(I11:I61,"v")</f>
        <v>4</v>
      </c>
      <c r="J71" s="59"/>
      <c r="K71" s="61"/>
      <c r="L71" s="68"/>
      <c r="M71" s="68"/>
      <c r="N71" s="68">
        <f>COUNTIF(N11:N61,"v")</f>
        <v>5</v>
      </c>
      <c r="O71" s="59"/>
      <c r="P71" s="61"/>
      <c r="Q71" s="68"/>
      <c r="R71" s="68"/>
      <c r="S71" s="68">
        <f>COUNTIF(S11:S61,"v")</f>
        <v>5</v>
      </c>
      <c r="T71" s="59"/>
      <c r="U71" s="61"/>
      <c r="V71" s="68"/>
      <c r="W71" s="68"/>
      <c r="X71" s="68">
        <f>COUNTIF(X11:X61,"v")</f>
        <v>5</v>
      </c>
      <c r="Y71" s="59"/>
      <c r="Z71" s="61"/>
      <c r="AA71" s="68"/>
      <c r="AB71" s="68"/>
      <c r="AC71" s="68">
        <f>COUNTIF(AC11:AC61,"v")</f>
        <v>5</v>
      </c>
      <c r="AD71" s="59"/>
      <c r="AE71" s="61"/>
      <c r="AF71" s="68"/>
      <c r="AG71" s="68"/>
      <c r="AH71" s="68">
        <f>COUNTIF(AH11:AH61,"v")</f>
        <v>4</v>
      </c>
      <c r="AI71" s="59"/>
      <c r="AJ71" s="61"/>
      <c r="AK71" s="68"/>
      <c r="AL71" s="68"/>
      <c r="AM71" s="68">
        <f>COUNTIF(AM11:AM61,"v")</f>
        <v>0</v>
      </c>
      <c r="AN71" s="59"/>
      <c r="AO71" s="262"/>
      <c r="AP71" s="2"/>
      <c r="AR71" s="2"/>
    </row>
    <row r="72" spans="2:44" ht="22.5" customHeight="1">
      <c r="B72" s="18"/>
      <c r="C72" s="383" t="s">
        <v>36</v>
      </c>
      <c r="D72" s="82"/>
      <c r="E72" s="384"/>
      <c r="F72" s="82"/>
      <c r="G72" s="237"/>
      <c r="H72" s="237"/>
      <c r="I72" s="237">
        <f>COUNTIF(I11:I69,"é")</f>
        <v>3</v>
      </c>
      <c r="J72" s="85"/>
      <c r="K72" s="82"/>
      <c r="L72" s="237"/>
      <c r="M72" s="237"/>
      <c r="N72" s="237">
        <f>COUNTIF(N11:N69,"é")</f>
        <v>3</v>
      </c>
      <c r="O72" s="85"/>
      <c r="P72" s="82"/>
      <c r="Q72" s="237"/>
      <c r="R72" s="237"/>
      <c r="S72" s="237">
        <f>COUNTIF(S11:S69,"é")</f>
        <v>3</v>
      </c>
      <c r="T72" s="85"/>
      <c r="U72" s="82"/>
      <c r="V72" s="237"/>
      <c r="W72" s="237"/>
      <c r="X72" s="237">
        <f>COUNTIF(X11:X69,"é")</f>
        <v>1</v>
      </c>
      <c r="Y72" s="85"/>
      <c r="Z72" s="82"/>
      <c r="AA72" s="237"/>
      <c r="AB72" s="237"/>
      <c r="AC72" s="237">
        <f>COUNTIF(AC11:AC69,"é")</f>
        <v>3</v>
      </c>
      <c r="AD72" s="85"/>
      <c r="AE72" s="82"/>
      <c r="AF72" s="237"/>
      <c r="AG72" s="237"/>
      <c r="AH72" s="237">
        <f>COUNTIF(AH11:AH69,"é")</f>
        <v>5</v>
      </c>
      <c r="AI72" s="85"/>
      <c r="AJ72" s="82"/>
      <c r="AK72" s="237"/>
      <c r="AL72" s="237"/>
      <c r="AM72" s="237">
        <f>COUNTIF(AM11:AM69,"é")</f>
        <v>0</v>
      </c>
      <c r="AN72" s="85"/>
      <c r="AO72" s="262"/>
      <c r="AP72" s="2"/>
      <c r="AR72" s="2"/>
    </row>
    <row r="73" spans="1:44" ht="16.5" thickBot="1">
      <c r="A73" s="275"/>
      <c r="B73" s="444"/>
      <c r="C73" s="379" t="s">
        <v>42</v>
      </c>
      <c r="D73" s="319"/>
      <c r="E73" s="380"/>
      <c r="F73" s="319"/>
      <c r="G73" s="381"/>
      <c r="H73" s="381"/>
      <c r="I73" s="381">
        <f>COUNTIF(I68,"a")</f>
        <v>0</v>
      </c>
      <c r="J73" s="382"/>
      <c r="K73" s="319"/>
      <c r="L73" s="381"/>
      <c r="M73" s="381"/>
      <c r="N73" s="381">
        <f>COUNTIF(N68,"a")</f>
        <v>0</v>
      </c>
      <c r="O73" s="382"/>
      <c r="P73" s="319"/>
      <c r="Q73" s="381"/>
      <c r="R73" s="381"/>
      <c r="S73" s="381">
        <f>COUNTIF(S68,"a")</f>
        <v>0</v>
      </c>
      <c r="T73" s="382"/>
      <c r="U73" s="319"/>
      <c r="V73" s="381"/>
      <c r="W73" s="381"/>
      <c r="X73" s="381">
        <f>COUNTIF(X68,"a")</f>
        <v>0</v>
      </c>
      <c r="Y73" s="382"/>
      <c r="Z73" s="319"/>
      <c r="AA73" s="381"/>
      <c r="AB73" s="381"/>
      <c r="AC73" s="381">
        <f>COUNTIF(AC68,"a")</f>
        <v>0</v>
      </c>
      <c r="AD73" s="382"/>
      <c r="AE73" s="319"/>
      <c r="AF73" s="381"/>
      <c r="AG73" s="381"/>
      <c r="AH73" s="381">
        <f>COUNTIF(AH68,"a")</f>
        <v>0</v>
      </c>
      <c r="AI73" s="382"/>
      <c r="AJ73" s="319"/>
      <c r="AK73" s="381"/>
      <c r="AL73" s="381"/>
      <c r="AM73" s="381">
        <f>COUNTIF(AM68,"a")</f>
        <v>1</v>
      </c>
      <c r="AN73" s="382"/>
      <c r="AO73" s="125"/>
      <c r="AP73" s="2"/>
      <c r="AR73" s="2"/>
    </row>
    <row r="74" ht="15.75">
      <c r="AR74" s="2"/>
    </row>
    <row r="75" spans="3:44" ht="15.75">
      <c r="C75" s="195" t="s">
        <v>26</v>
      </c>
      <c r="D75" s="352" t="s">
        <v>81</v>
      </c>
      <c r="E75" s="353"/>
      <c r="F75" s="353"/>
      <c r="G75" s="353"/>
      <c r="H75" s="353"/>
      <c r="I75" s="353"/>
      <c r="J75" s="354"/>
      <c r="K75" s="353"/>
      <c r="L75" s="353"/>
      <c r="M75" s="353"/>
      <c r="N75" s="353"/>
      <c r="O75" s="353"/>
      <c r="P75" s="355"/>
      <c r="Q75" s="355"/>
      <c r="R75" s="355"/>
      <c r="S75" s="355"/>
      <c r="T75" s="23"/>
      <c r="U75" s="23"/>
      <c r="AR75" s="2"/>
    </row>
    <row r="76" spans="3:44" ht="15.75">
      <c r="C76" s="195"/>
      <c r="D76" s="352" t="s">
        <v>162</v>
      </c>
      <c r="E76" s="353"/>
      <c r="F76" s="353"/>
      <c r="G76" s="353"/>
      <c r="H76" s="353"/>
      <c r="I76" s="353"/>
      <c r="J76" s="354"/>
      <c r="K76" s="353"/>
      <c r="L76" s="353"/>
      <c r="M76" s="353"/>
      <c r="N76" s="353"/>
      <c r="O76" s="353"/>
      <c r="P76" s="355"/>
      <c r="Q76" s="355"/>
      <c r="R76" s="355"/>
      <c r="S76" s="355"/>
      <c r="T76" s="23"/>
      <c r="U76" s="23"/>
      <c r="AR76" s="2"/>
    </row>
    <row r="77" spans="2:44" ht="15.75">
      <c r="B77" s="21"/>
      <c r="C77" s="195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AR77" s="2"/>
    </row>
    <row r="78" spans="3:44" ht="0.75" customHeight="1" thickBot="1">
      <c r="C78" s="195"/>
      <c r="AR78" s="2"/>
    </row>
    <row r="79" spans="1:44" ht="16.5" hidden="1" thickBot="1">
      <c r="A79" s="275"/>
      <c r="C79" s="195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AR79" s="2"/>
    </row>
    <row r="80" spans="1:44" ht="16.5" hidden="1" thickBot="1">
      <c r="A80" s="275"/>
      <c r="AR80" s="2"/>
    </row>
    <row r="81" spans="1:44" ht="15.75">
      <c r="A81" s="276"/>
      <c r="B81" s="624" t="s">
        <v>19</v>
      </c>
      <c r="C81" s="615" t="s">
        <v>2</v>
      </c>
      <c r="D81" s="27" t="s">
        <v>0</v>
      </c>
      <c r="E81" s="28" t="s">
        <v>25</v>
      </c>
      <c r="F81" s="609" t="s">
        <v>1</v>
      </c>
      <c r="G81" s="610"/>
      <c r="H81" s="610"/>
      <c r="I81" s="610"/>
      <c r="J81" s="610"/>
      <c r="K81" s="610"/>
      <c r="L81" s="610"/>
      <c r="M81" s="610"/>
      <c r="N81" s="610"/>
      <c r="O81" s="610"/>
      <c r="P81" s="610"/>
      <c r="Q81" s="610"/>
      <c r="R81" s="610"/>
      <c r="S81" s="610"/>
      <c r="T81" s="610"/>
      <c r="U81" s="610"/>
      <c r="V81" s="610"/>
      <c r="W81" s="610"/>
      <c r="X81" s="610"/>
      <c r="Y81" s="610"/>
      <c r="Z81" s="610"/>
      <c r="AA81" s="610"/>
      <c r="AB81" s="610"/>
      <c r="AC81" s="610"/>
      <c r="AD81" s="610"/>
      <c r="AE81" s="610"/>
      <c r="AF81" s="610"/>
      <c r="AG81" s="610"/>
      <c r="AH81" s="610"/>
      <c r="AI81" s="610"/>
      <c r="AJ81" s="29"/>
      <c r="AK81" s="29"/>
      <c r="AL81" s="29"/>
      <c r="AM81" s="30"/>
      <c r="AN81" s="31"/>
      <c r="AR81" s="2"/>
    </row>
    <row r="82" spans="1:44" ht="16.5" thickBot="1">
      <c r="A82" s="281"/>
      <c r="B82" s="625"/>
      <c r="C82" s="616"/>
      <c r="D82" s="33" t="s">
        <v>3</v>
      </c>
      <c r="E82" s="33"/>
      <c r="F82" s="34"/>
      <c r="G82" s="35"/>
      <c r="H82" s="35" t="s">
        <v>4</v>
      </c>
      <c r="I82" s="35"/>
      <c r="J82" s="36"/>
      <c r="K82" s="35"/>
      <c r="L82" s="35"/>
      <c r="M82" s="35" t="s">
        <v>5</v>
      </c>
      <c r="N82" s="35"/>
      <c r="O82" s="36"/>
      <c r="P82" s="35"/>
      <c r="Q82" s="35"/>
      <c r="R82" s="37" t="s">
        <v>6</v>
      </c>
      <c r="S82" s="35"/>
      <c r="T82" s="36"/>
      <c r="U82" s="35"/>
      <c r="V82" s="35"/>
      <c r="W82" s="37" t="s">
        <v>7</v>
      </c>
      <c r="X82" s="35"/>
      <c r="Y82" s="36"/>
      <c r="Z82" s="35"/>
      <c r="AA82" s="35"/>
      <c r="AB82" s="37" t="s">
        <v>8</v>
      </c>
      <c r="AC82" s="35"/>
      <c r="AD82" s="36"/>
      <c r="AE82" s="34"/>
      <c r="AF82" s="35"/>
      <c r="AG82" s="35" t="s">
        <v>9</v>
      </c>
      <c r="AH82" s="35"/>
      <c r="AI82" s="38"/>
      <c r="AJ82" s="34"/>
      <c r="AK82" s="35"/>
      <c r="AL82" s="35" t="s">
        <v>18</v>
      </c>
      <c r="AM82" s="35"/>
      <c r="AN82" s="36"/>
      <c r="AR82" s="2"/>
    </row>
    <row r="83" spans="1:54" ht="21.75" customHeight="1" thickTop="1">
      <c r="A83" s="282">
        <v>47</v>
      </c>
      <c r="B83" s="196" t="s">
        <v>163</v>
      </c>
      <c r="C83" s="197" t="s">
        <v>31</v>
      </c>
      <c r="D83" s="198">
        <f>F83+G83+H83+K83+L83+M83+P83+Q83+R83+U83+V83+W83+Z83+AA83+AB83+AE83+AF83+AG83+AJ83+AK83+AL83</f>
        <v>2</v>
      </c>
      <c r="E83" s="199">
        <v>0</v>
      </c>
      <c r="F83" s="198"/>
      <c r="G83" s="200"/>
      <c r="H83" s="200"/>
      <c r="I83" s="200"/>
      <c r="J83" s="201"/>
      <c r="K83" s="198"/>
      <c r="L83" s="200">
        <v>2</v>
      </c>
      <c r="M83" s="200"/>
      <c r="N83" s="200" t="s">
        <v>41</v>
      </c>
      <c r="O83" s="201"/>
      <c r="P83" s="202"/>
      <c r="Q83" s="203"/>
      <c r="R83" s="200"/>
      <c r="S83" s="200"/>
      <c r="T83" s="201"/>
      <c r="U83" s="204"/>
      <c r="V83" s="205"/>
      <c r="W83" s="205"/>
      <c r="X83" s="200"/>
      <c r="Y83" s="201"/>
      <c r="Z83" s="198"/>
      <c r="AA83" s="200"/>
      <c r="AB83" s="200"/>
      <c r="AC83" s="200"/>
      <c r="AD83" s="201"/>
      <c r="AE83" s="198"/>
      <c r="AF83" s="200"/>
      <c r="AG83" s="200"/>
      <c r="AH83" s="200"/>
      <c r="AI83" s="201"/>
      <c r="AJ83" s="198"/>
      <c r="AK83" s="200"/>
      <c r="AL83" s="200"/>
      <c r="AM83" s="200"/>
      <c r="AN83" s="201"/>
      <c r="AQ83" s="294"/>
      <c r="AR83" s="2"/>
      <c r="AT83" s="194"/>
      <c r="AZ83" s="21"/>
      <c r="BA83" s="21"/>
      <c r="BB83" s="21"/>
    </row>
    <row r="84" spans="1:54" ht="21.75" customHeight="1">
      <c r="A84" s="395">
        <v>48</v>
      </c>
      <c r="B84" s="206" t="s">
        <v>164</v>
      </c>
      <c r="C84" s="207" t="s">
        <v>32</v>
      </c>
      <c r="D84" s="208">
        <f>F84+G84+H84+K84+L84+M84+P84+Q84+R84+U84+V84+W84+Z84+AA84+AB84+AE84+AF84+AG84+AJ84+AK84+AL84</f>
        <v>2</v>
      </c>
      <c r="E84" s="209">
        <v>0</v>
      </c>
      <c r="F84" s="210"/>
      <c r="G84" s="193"/>
      <c r="H84" s="193"/>
      <c r="I84" s="193"/>
      <c r="J84" s="59"/>
      <c r="K84" s="210"/>
      <c r="L84" s="193"/>
      <c r="M84" s="193"/>
      <c r="N84" s="193"/>
      <c r="O84" s="59"/>
      <c r="P84" s="211"/>
      <c r="Q84" s="212">
        <v>2</v>
      </c>
      <c r="R84" s="193"/>
      <c r="S84" s="193" t="s">
        <v>41</v>
      </c>
      <c r="T84" s="59"/>
      <c r="U84" s="61"/>
      <c r="V84" s="68"/>
      <c r="W84" s="68"/>
      <c r="X84" s="193"/>
      <c r="Y84" s="59"/>
      <c r="Z84" s="210"/>
      <c r="AA84" s="193"/>
      <c r="AB84" s="193"/>
      <c r="AC84" s="193"/>
      <c r="AD84" s="59"/>
      <c r="AE84" s="210"/>
      <c r="AF84" s="193"/>
      <c r="AG84" s="193"/>
      <c r="AH84" s="193"/>
      <c r="AI84" s="59"/>
      <c r="AJ84" s="210"/>
      <c r="AK84" s="193"/>
      <c r="AL84" s="193"/>
      <c r="AM84" s="193"/>
      <c r="AN84" s="59"/>
      <c r="AQ84" s="24"/>
      <c r="AR84" s="2"/>
      <c r="AS84" s="26"/>
      <c r="AT84" s="21"/>
      <c r="AU84" s="21"/>
      <c r="AV84" s="21"/>
      <c r="AW84" s="21"/>
      <c r="AX84" s="21"/>
      <c r="AY84" s="21"/>
      <c r="AZ84" s="21"/>
      <c r="BA84" s="21"/>
      <c r="BB84" s="21"/>
    </row>
    <row r="85" spans="1:54" ht="21.75" customHeight="1">
      <c r="A85" s="466">
        <v>49</v>
      </c>
      <c r="B85" s="467" t="s">
        <v>165</v>
      </c>
      <c r="C85" s="468" t="s">
        <v>82</v>
      </c>
      <c r="D85" s="44">
        <f>F85+G85+H85+K85+L85+M85+P85+Q85+R85+U85+V85+W85+Z85+AA85+AB85+AE85+AF85+AG85+AJ85+AK85+AL85</f>
        <v>3</v>
      </c>
      <c r="E85" s="454">
        <v>0</v>
      </c>
      <c r="F85" s="469"/>
      <c r="G85" s="470"/>
      <c r="H85" s="470"/>
      <c r="I85" s="470"/>
      <c r="J85" s="85"/>
      <c r="K85" s="469"/>
      <c r="L85" s="470"/>
      <c r="M85" s="470"/>
      <c r="N85" s="470"/>
      <c r="O85" s="85"/>
      <c r="P85" s="24"/>
      <c r="Q85" s="471">
        <v>3</v>
      </c>
      <c r="R85" s="470"/>
      <c r="S85" s="470" t="s">
        <v>35</v>
      </c>
      <c r="T85" s="85"/>
      <c r="U85" s="82"/>
      <c r="V85" s="237"/>
      <c r="W85" s="237"/>
      <c r="X85" s="470"/>
      <c r="Y85" s="85"/>
      <c r="Z85" s="469"/>
      <c r="AA85" s="470"/>
      <c r="AB85" s="470"/>
      <c r="AC85" s="470"/>
      <c r="AD85" s="85"/>
      <c r="AE85" s="469"/>
      <c r="AF85" s="470"/>
      <c r="AG85" s="470"/>
      <c r="AH85" s="470"/>
      <c r="AI85" s="85"/>
      <c r="AJ85" s="469"/>
      <c r="AK85" s="470"/>
      <c r="AL85" s="470"/>
      <c r="AM85" s="470"/>
      <c r="AN85" s="85"/>
      <c r="AQ85" s="24"/>
      <c r="AR85" s="2"/>
      <c r="AS85" s="26"/>
      <c r="AT85" s="21"/>
      <c r="AU85" s="21"/>
      <c r="AV85" s="21"/>
      <c r="AW85" s="21"/>
      <c r="AX85" s="21"/>
      <c r="AY85" s="21"/>
      <c r="AZ85" s="21"/>
      <c r="BA85" s="21"/>
      <c r="BB85" s="21"/>
    </row>
    <row r="86" spans="1:54" ht="21.75" customHeight="1" thickBot="1">
      <c r="A86" s="396">
        <v>50</v>
      </c>
      <c r="B86" s="213" t="s">
        <v>166</v>
      </c>
      <c r="C86" s="214" t="s">
        <v>83</v>
      </c>
      <c r="D86" s="215">
        <f>F86+G86+H86+K86+L86+M86+P86+Q86+R86+U86+V86+W86+Z86+AA86+AB86+AE86+AF86+AG86+AJ86+AK86+AL86</f>
        <v>3</v>
      </c>
      <c r="E86" s="106">
        <v>0</v>
      </c>
      <c r="F86" s="216"/>
      <c r="G86" s="217"/>
      <c r="H86" s="217"/>
      <c r="I86" s="217"/>
      <c r="J86" s="107"/>
      <c r="K86" s="216"/>
      <c r="L86" s="217"/>
      <c r="M86" s="217"/>
      <c r="N86" s="217"/>
      <c r="O86" s="107"/>
      <c r="P86" s="218"/>
      <c r="Q86" s="219"/>
      <c r="R86" s="217"/>
      <c r="S86" s="217"/>
      <c r="T86" s="107"/>
      <c r="U86" s="105"/>
      <c r="V86" s="96">
        <v>3</v>
      </c>
      <c r="W86" s="96"/>
      <c r="X86" s="217" t="s">
        <v>35</v>
      </c>
      <c r="Y86" s="107"/>
      <c r="Z86" s="216"/>
      <c r="AA86" s="217"/>
      <c r="AB86" s="217"/>
      <c r="AC86" s="217"/>
      <c r="AD86" s="107"/>
      <c r="AE86" s="216"/>
      <c r="AF86" s="217"/>
      <c r="AG86" s="217"/>
      <c r="AH86" s="217"/>
      <c r="AI86" s="107"/>
      <c r="AJ86" s="216"/>
      <c r="AK86" s="217"/>
      <c r="AL86" s="217"/>
      <c r="AM86" s="217"/>
      <c r="AN86" s="107"/>
      <c r="AQ86" s="24"/>
      <c r="AR86" s="2"/>
      <c r="AS86" s="26"/>
      <c r="AT86" s="21"/>
      <c r="AU86" s="21"/>
      <c r="AV86" s="21"/>
      <c r="AW86" s="21"/>
      <c r="AX86" s="21"/>
      <c r="AY86" s="21"/>
      <c r="AZ86" s="21"/>
      <c r="BA86" s="21"/>
      <c r="BB86" s="21"/>
    </row>
    <row r="87" spans="1:52" s="308" customFormat="1" ht="18.75" customHeight="1" thickBot="1">
      <c r="A87" s="398"/>
      <c r="B87" s="639" t="s">
        <v>169</v>
      </c>
      <c r="C87" s="640"/>
      <c r="D87" s="640"/>
      <c r="E87" s="640"/>
      <c r="F87" s="357"/>
      <c r="G87" s="357"/>
      <c r="H87" s="357"/>
      <c r="I87" s="357"/>
      <c r="J87" s="358"/>
      <c r="K87" s="357"/>
      <c r="L87" s="357"/>
      <c r="M87" s="357"/>
      <c r="N87" s="357"/>
      <c r="O87" s="358"/>
      <c r="P87" s="357"/>
      <c r="Q87" s="357"/>
      <c r="R87" s="359"/>
      <c r="S87" s="357"/>
      <c r="T87" s="358"/>
      <c r="U87" s="357"/>
      <c r="V87" s="357"/>
      <c r="W87" s="359"/>
      <c r="X87" s="357"/>
      <c r="Y87" s="358"/>
      <c r="Z87" s="357"/>
      <c r="AA87" s="357"/>
      <c r="AB87" s="359"/>
      <c r="AC87" s="357"/>
      <c r="AD87" s="358"/>
      <c r="AE87" s="357"/>
      <c r="AF87" s="357"/>
      <c r="AG87" s="357"/>
      <c r="AH87" s="357"/>
      <c r="AI87" s="358"/>
      <c r="AJ87" s="357"/>
      <c r="AK87" s="357"/>
      <c r="AL87" s="357"/>
      <c r="AM87" s="357"/>
      <c r="AN87" s="360"/>
      <c r="AO87" s="125"/>
      <c r="AP87" s="306"/>
      <c r="AQ87" s="311"/>
      <c r="AR87" s="152"/>
      <c r="AS87" s="227"/>
      <c r="AT87" s="309"/>
      <c r="AU87" s="228"/>
      <c r="AV87" s="228"/>
      <c r="AW87" s="228"/>
      <c r="AX87" s="228"/>
      <c r="AY87" s="310"/>
      <c r="AZ87" s="228"/>
    </row>
    <row r="88" spans="1:44" ht="20.25" customHeight="1" thickBot="1">
      <c r="A88" s="397">
        <v>51</v>
      </c>
      <c r="B88" s="493" t="s">
        <v>193</v>
      </c>
      <c r="C88" s="296" t="s">
        <v>192</v>
      </c>
      <c r="D88" s="517">
        <v>2</v>
      </c>
      <c r="E88" s="312">
        <v>2</v>
      </c>
      <c r="F88" s="313"/>
      <c r="G88" s="314"/>
      <c r="H88" s="314"/>
      <c r="I88" s="314"/>
      <c r="J88" s="315"/>
      <c r="K88" s="316"/>
      <c r="L88" s="317"/>
      <c r="M88" s="317"/>
      <c r="N88" s="317"/>
      <c r="O88" s="318"/>
      <c r="P88" s="316"/>
      <c r="Q88" s="317"/>
      <c r="R88" s="317"/>
      <c r="S88" s="317"/>
      <c r="T88" s="318"/>
      <c r="U88" s="316"/>
      <c r="V88" s="317"/>
      <c r="W88" s="317"/>
      <c r="X88" s="317"/>
      <c r="Y88" s="318"/>
      <c r="Z88" s="316"/>
      <c r="AA88" s="317"/>
      <c r="AB88" s="317"/>
      <c r="AC88" s="317"/>
      <c r="AD88" s="318" t="s">
        <v>27</v>
      </c>
      <c r="AE88" s="316"/>
      <c r="AF88" s="317"/>
      <c r="AG88" s="317"/>
      <c r="AH88" s="317"/>
      <c r="AI88" s="318"/>
      <c r="AJ88" s="316"/>
      <c r="AK88" s="317"/>
      <c r="AL88" s="317"/>
      <c r="AM88" s="317"/>
      <c r="AN88" s="318"/>
      <c r="AO88" s="253"/>
      <c r="AP88" s="152"/>
      <c r="AR88" s="2"/>
    </row>
    <row r="89" spans="1:44" ht="20.25" customHeight="1" thickBot="1">
      <c r="A89" s="311">
        <v>52</v>
      </c>
      <c r="B89" s="494" t="s">
        <v>100</v>
      </c>
      <c r="C89" s="472" t="s">
        <v>85</v>
      </c>
      <c r="D89" s="518">
        <v>2</v>
      </c>
      <c r="E89" s="473">
        <v>2</v>
      </c>
      <c r="F89" s="474"/>
      <c r="G89" s="475"/>
      <c r="H89" s="475"/>
      <c r="I89" s="475"/>
      <c r="J89" s="476"/>
      <c r="K89" s="474"/>
      <c r="L89" s="475"/>
      <c r="M89" s="475"/>
      <c r="N89" s="475"/>
      <c r="O89" s="476"/>
      <c r="P89" s="474"/>
      <c r="Q89" s="475"/>
      <c r="R89" s="475"/>
      <c r="S89" s="475"/>
      <c r="T89" s="476"/>
      <c r="U89" s="474"/>
      <c r="V89" s="475"/>
      <c r="W89" s="475"/>
      <c r="X89" s="475"/>
      <c r="Y89" s="476"/>
      <c r="Z89" s="474"/>
      <c r="AA89" s="475"/>
      <c r="AB89" s="475"/>
      <c r="AC89" s="475"/>
      <c r="AD89" s="476"/>
      <c r="AE89" s="474"/>
      <c r="AF89" s="475"/>
      <c r="AG89" s="475"/>
      <c r="AH89" s="475"/>
      <c r="AI89" s="476"/>
      <c r="AJ89" s="474"/>
      <c r="AK89" s="475"/>
      <c r="AL89" s="475"/>
      <c r="AM89" s="475"/>
      <c r="AN89" s="476"/>
      <c r="AO89" s="253"/>
      <c r="AP89" s="152"/>
      <c r="AR89" s="2"/>
    </row>
    <row r="90" spans="1:44" ht="20.25" customHeight="1" thickBot="1">
      <c r="A90" s="311">
        <v>53</v>
      </c>
      <c r="B90" s="494" t="s">
        <v>101</v>
      </c>
      <c r="C90" s="472" t="s">
        <v>86</v>
      </c>
      <c r="D90" s="518">
        <v>2</v>
      </c>
      <c r="E90" s="473">
        <v>2</v>
      </c>
      <c r="F90" s="474"/>
      <c r="G90" s="475"/>
      <c r="H90" s="475"/>
      <c r="I90" s="475"/>
      <c r="J90" s="476"/>
      <c r="K90" s="474"/>
      <c r="L90" s="475"/>
      <c r="M90" s="475"/>
      <c r="N90" s="475"/>
      <c r="O90" s="476"/>
      <c r="P90" s="474"/>
      <c r="Q90" s="475"/>
      <c r="R90" s="475"/>
      <c r="S90" s="475"/>
      <c r="T90" s="476"/>
      <c r="U90" s="474"/>
      <c r="V90" s="475"/>
      <c r="W90" s="475"/>
      <c r="X90" s="475"/>
      <c r="Y90" s="476"/>
      <c r="Z90" s="474"/>
      <c r="AA90" s="475"/>
      <c r="AB90" s="475"/>
      <c r="AC90" s="475"/>
      <c r="AD90" s="476"/>
      <c r="AE90" s="474"/>
      <c r="AF90" s="475"/>
      <c r="AG90" s="475"/>
      <c r="AH90" s="475"/>
      <c r="AI90" s="476"/>
      <c r="AJ90" s="474"/>
      <c r="AK90" s="475"/>
      <c r="AL90" s="475"/>
      <c r="AM90" s="475"/>
      <c r="AN90" s="476"/>
      <c r="AO90" s="253"/>
      <c r="AP90" s="152"/>
      <c r="AR90" s="2"/>
    </row>
    <row r="91" spans="1:44" ht="20.25" customHeight="1" thickBot="1">
      <c r="A91" s="311">
        <v>54</v>
      </c>
      <c r="B91" s="494" t="s">
        <v>102</v>
      </c>
      <c r="C91" s="472" t="s">
        <v>87</v>
      </c>
      <c r="D91" s="518">
        <v>2</v>
      </c>
      <c r="E91" s="473">
        <v>2</v>
      </c>
      <c r="F91" s="474"/>
      <c r="G91" s="475"/>
      <c r="H91" s="475"/>
      <c r="I91" s="475"/>
      <c r="J91" s="476"/>
      <c r="K91" s="474"/>
      <c r="L91" s="475"/>
      <c r="M91" s="475"/>
      <c r="N91" s="475"/>
      <c r="O91" s="476"/>
      <c r="P91" s="474"/>
      <c r="Q91" s="475"/>
      <c r="R91" s="475"/>
      <c r="S91" s="475"/>
      <c r="T91" s="476"/>
      <c r="U91" s="474"/>
      <c r="V91" s="475"/>
      <c r="W91" s="475"/>
      <c r="X91" s="475"/>
      <c r="Y91" s="476"/>
      <c r="Z91" s="474"/>
      <c r="AA91" s="475"/>
      <c r="AB91" s="475"/>
      <c r="AC91" s="475"/>
      <c r="AD91" s="476"/>
      <c r="AE91" s="474"/>
      <c r="AF91" s="475"/>
      <c r="AG91" s="475"/>
      <c r="AH91" s="475"/>
      <c r="AI91" s="476"/>
      <c r="AJ91" s="474"/>
      <c r="AK91" s="475"/>
      <c r="AL91" s="475"/>
      <c r="AM91" s="475"/>
      <c r="AN91" s="476"/>
      <c r="AO91" s="253"/>
      <c r="AP91" s="152"/>
      <c r="AR91" s="2"/>
    </row>
    <row r="92" spans="1:44" ht="20.25" customHeight="1" thickBot="1">
      <c r="A92" s="311">
        <v>55</v>
      </c>
      <c r="B92" s="494" t="s">
        <v>195</v>
      </c>
      <c r="C92" s="472" t="s">
        <v>194</v>
      </c>
      <c r="D92" s="518">
        <v>2</v>
      </c>
      <c r="E92" s="473">
        <v>2</v>
      </c>
      <c r="F92" s="474"/>
      <c r="G92" s="475"/>
      <c r="H92" s="475"/>
      <c r="I92" s="475"/>
      <c r="J92" s="476"/>
      <c r="K92" s="474"/>
      <c r="L92" s="475"/>
      <c r="M92" s="475"/>
      <c r="N92" s="475"/>
      <c r="O92" s="476"/>
      <c r="P92" s="474"/>
      <c r="Q92" s="475"/>
      <c r="R92" s="475"/>
      <c r="S92" s="475"/>
      <c r="T92" s="476"/>
      <c r="U92" s="474"/>
      <c r="V92" s="475"/>
      <c r="W92" s="475"/>
      <c r="X92" s="475"/>
      <c r="Y92" s="476"/>
      <c r="Z92" s="474"/>
      <c r="AA92" s="475"/>
      <c r="AB92" s="475"/>
      <c r="AC92" s="475"/>
      <c r="AD92" s="476"/>
      <c r="AE92" s="474"/>
      <c r="AF92" s="475"/>
      <c r="AG92" s="475"/>
      <c r="AH92" s="475"/>
      <c r="AI92" s="476"/>
      <c r="AJ92" s="474"/>
      <c r="AK92" s="475"/>
      <c r="AL92" s="475"/>
      <c r="AM92" s="475"/>
      <c r="AN92" s="476"/>
      <c r="AO92" s="253"/>
      <c r="AP92" s="152"/>
      <c r="AR92" s="2"/>
    </row>
    <row r="93" spans="1:44" ht="20.25" customHeight="1" thickBot="1">
      <c r="A93" s="311">
        <v>56</v>
      </c>
      <c r="B93" s="494" t="s">
        <v>103</v>
      </c>
      <c r="C93" s="472" t="s">
        <v>88</v>
      </c>
      <c r="D93" s="518">
        <v>2</v>
      </c>
      <c r="E93" s="473">
        <v>2</v>
      </c>
      <c r="F93" s="474"/>
      <c r="G93" s="475"/>
      <c r="H93" s="475"/>
      <c r="I93" s="475"/>
      <c r="J93" s="476"/>
      <c r="K93" s="474"/>
      <c r="L93" s="475"/>
      <c r="M93" s="475"/>
      <c r="N93" s="475"/>
      <c r="O93" s="476"/>
      <c r="P93" s="474"/>
      <c r="Q93" s="475"/>
      <c r="R93" s="475"/>
      <c r="S93" s="475"/>
      <c r="T93" s="476"/>
      <c r="U93" s="474"/>
      <c r="V93" s="475"/>
      <c r="W93" s="475"/>
      <c r="X93" s="475"/>
      <c r="Y93" s="476"/>
      <c r="Z93" s="474"/>
      <c r="AA93" s="475"/>
      <c r="AB93" s="475"/>
      <c r="AC93" s="475"/>
      <c r="AD93" s="476"/>
      <c r="AE93" s="474"/>
      <c r="AF93" s="475"/>
      <c r="AG93" s="475"/>
      <c r="AH93" s="475"/>
      <c r="AI93" s="476"/>
      <c r="AJ93" s="474"/>
      <c r="AK93" s="475"/>
      <c r="AL93" s="475"/>
      <c r="AM93" s="475"/>
      <c r="AN93" s="476"/>
      <c r="AO93" s="253"/>
      <c r="AP93" s="152"/>
      <c r="AR93" s="2"/>
    </row>
    <row r="94" spans="1:44" ht="20.25" customHeight="1" thickBot="1">
      <c r="A94" s="311">
        <v>57</v>
      </c>
      <c r="B94" s="494" t="s">
        <v>104</v>
      </c>
      <c r="C94" s="472" t="s">
        <v>89</v>
      </c>
      <c r="D94" s="518">
        <v>2</v>
      </c>
      <c r="E94" s="473">
        <v>2</v>
      </c>
      <c r="F94" s="474"/>
      <c r="G94" s="475"/>
      <c r="H94" s="475"/>
      <c r="I94" s="475"/>
      <c r="J94" s="476"/>
      <c r="K94" s="474"/>
      <c r="L94" s="475"/>
      <c r="M94" s="475"/>
      <c r="N94" s="475"/>
      <c r="O94" s="476"/>
      <c r="P94" s="474"/>
      <c r="Q94" s="475"/>
      <c r="R94" s="475"/>
      <c r="S94" s="475"/>
      <c r="T94" s="476"/>
      <c r="U94" s="474"/>
      <c r="V94" s="475"/>
      <c r="W94" s="475"/>
      <c r="X94" s="475"/>
      <c r="Y94" s="476"/>
      <c r="Z94" s="474"/>
      <c r="AA94" s="475"/>
      <c r="AB94" s="475"/>
      <c r="AC94" s="475"/>
      <c r="AD94" s="476"/>
      <c r="AE94" s="474"/>
      <c r="AF94" s="475"/>
      <c r="AG94" s="475"/>
      <c r="AH94" s="475"/>
      <c r="AI94" s="476"/>
      <c r="AJ94" s="474"/>
      <c r="AK94" s="475"/>
      <c r="AL94" s="475"/>
      <c r="AM94" s="475"/>
      <c r="AN94" s="476"/>
      <c r="AO94" s="253"/>
      <c r="AP94" s="152"/>
      <c r="AR94" s="2"/>
    </row>
    <row r="95" spans="1:54" ht="19.5" customHeight="1" thickBot="1">
      <c r="A95" s="399"/>
      <c r="B95" s="456"/>
      <c r="C95" s="504" t="s">
        <v>167</v>
      </c>
      <c r="D95" s="361"/>
      <c r="E95" s="361"/>
      <c r="F95" s="359"/>
      <c r="G95" s="359"/>
      <c r="H95" s="359"/>
      <c r="I95" s="359"/>
      <c r="J95" s="358"/>
      <c r="K95" s="358"/>
      <c r="L95" s="358"/>
      <c r="M95" s="358"/>
      <c r="N95" s="359"/>
      <c r="O95" s="358"/>
      <c r="P95" s="358"/>
      <c r="Q95" s="358"/>
      <c r="R95" s="358"/>
      <c r="S95" s="359"/>
      <c r="T95" s="358"/>
      <c r="U95" s="358"/>
      <c r="V95" s="358"/>
      <c r="W95" s="358"/>
      <c r="X95" s="359"/>
      <c r="Y95" s="358"/>
      <c r="Z95" s="358"/>
      <c r="AA95" s="358"/>
      <c r="AB95" s="358"/>
      <c r="AC95" s="359"/>
      <c r="AD95" s="358"/>
      <c r="AE95" s="358"/>
      <c r="AF95" s="358"/>
      <c r="AG95" s="358"/>
      <c r="AH95" s="359"/>
      <c r="AI95" s="358"/>
      <c r="AJ95" s="358"/>
      <c r="AK95" s="358"/>
      <c r="AL95" s="358"/>
      <c r="AM95" s="359"/>
      <c r="AN95" s="360"/>
      <c r="AQ95" s="24"/>
      <c r="AR95" s="2"/>
      <c r="AS95" s="26"/>
      <c r="AT95" s="26"/>
      <c r="AU95" s="26"/>
      <c r="AV95" s="21"/>
      <c r="AW95" s="21"/>
      <c r="AX95" s="21"/>
      <c r="AY95" s="21"/>
      <c r="AZ95" s="21"/>
      <c r="BA95" s="21"/>
      <c r="BB95" s="21"/>
    </row>
    <row r="96" spans="1:54" ht="19.5" customHeight="1" thickBot="1">
      <c r="A96" s="400">
        <v>61</v>
      </c>
      <c r="B96" s="493" t="s">
        <v>105</v>
      </c>
      <c r="C96" s="394" t="s">
        <v>90</v>
      </c>
      <c r="D96" s="519">
        <v>2</v>
      </c>
      <c r="E96" s="300">
        <v>2</v>
      </c>
      <c r="F96" s="291"/>
      <c r="G96" s="233"/>
      <c r="H96" s="233"/>
      <c r="I96" s="233"/>
      <c r="J96" s="301"/>
      <c r="K96" s="291"/>
      <c r="L96" s="233"/>
      <c r="M96" s="233"/>
      <c r="N96" s="233"/>
      <c r="O96" s="301"/>
      <c r="P96" s="291"/>
      <c r="Q96" s="233"/>
      <c r="R96" s="233"/>
      <c r="S96" s="233"/>
      <c r="T96" s="301"/>
      <c r="U96" s="291"/>
      <c r="V96" s="246"/>
      <c r="W96" s="246"/>
      <c r="X96" s="302"/>
      <c r="Y96" s="301"/>
      <c r="Z96" s="291"/>
      <c r="AA96" s="246"/>
      <c r="AB96" s="246"/>
      <c r="AC96" s="302"/>
      <c r="AD96" s="301"/>
      <c r="AE96" s="291"/>
      <c r="AF96" s="246"/>
      <c r="AG96" s="246"/>
      <c r="AH96" s="302"/>
      <c r="AI96" s="301"/>
      <c r="AJ96" s="291"/>
      <c r="AK96" s="246"/>
      <c r="AL96" s="246"/>
      <c r="AM96" s="302"/>
      <c r="AN96" s="301"/>
      <c r="AO96" s="24"/>
      <c r="AP96" s="2"/>
      <c r="AQ96" s="24"/>
      <c r="AR96" s="2"/>
      <c r="AS96" s="26"/>
      <c r="AT96" s="26"/>
      <c r="AU96" s="26"/>
      <c r="AV96" s="21"/>
      <c r="AW96" s="21"/>
      <c r="AX96" s="21"/>
      <c r="AY96" s="21"/>
      <c r="AZ96" s="21"/>
      <c r="BA96" s="21"/>
      <c r="BB96" s="21"/>
    </row>
    <row r="97" spans="1:54" ht="19.5" customHeight="1" thickBot="1">
      <c r="A97" s="477">
        <v>62</v>
      </c>
      <c r="B97" s="494" t="s">
        <v>106</v>
      </c>
      <c r="C97" s="478" t="s">
        <v>91</v>
      </c>
      <c r="D97" s="519">
        <v>2</v>
      </c>
      <c r="E97" s="300">
        <v>2</v>
      </c>
      <c r="F97" s="291"/>
      <c r="G97" s="233"/>
      <c r="H97" s="233"/>
      <c r="I97" s="233"/>
      <c r="J97" s="301"/>
      <c r="K97" s="291"/>
      <c r="L97" s="233"/>
      <c r="M97" s="233"/>
      <c r="N97" s="233"/>
      <c r="O97" s="301"/>
      <c r="P97" s="291"/>
      <c r="Q97" s="233"/>
      <c r="R97" s="233"/>
      <c r="S97" s="233"/>
      <c r="T97" s="301"/>
      <c r="U97" s="291"/>
      <c r="V97" s="231"/>
      <c r="W97" s="231"/>
      <c r="X97" s="302"/>
      <c r="Y97" s="301"/>
      <c r="Z97" s="291"/>
      <c r="AA97" s="231"/>
      <c r="AB97" s="231"/>
      <c r="AC97" s="302"/>
      <c r="AD97" s="301"/>
      <c r="AE97" s="291"/>
      <c r="AF97" s="231"/>
      <c r="AG97" s="231"/>
      <c r="AH97" s="302"/>
      <c r="AI97" s="301"/>
      <c r="AJ97" s="291"/>
      <c r="AK97" s="231"/>
      <c r="AL97" s="231"/>
      <c r="AM97" s="302"/>
      <c r="AN97" s="301"/>
      <c r="AO97" s="24"/>
      <c r="AP97" s="2"/>
      <c r="AQ97" s="24"/>
      <c r="AR97" s="2"/>
      <c r="AS97" s="26"/>
      <c r="AT97" s="26"/>
      <c r="AU97" s="26"/>
      <c r="AV97" s="21"/>
      <c r="AW97" s="21"/>
      <c r="AX97" s="21"/>
      <c r="AY97" s="21"/>
      <c r="AZ97" s="21"/>
      <c r="BA97" s="21"/>
      <c r="BB97" s="21"/>
    </row>
    <row r="98" spans="1:54" ht="19.5" customHeight="1" thickBot="1">
      <c r="A98" s="477">
        <v>63</v>
      </c>
      <c r="B98" s="494" t="s">
        <v>107</v>
      </c>
      <c r="C98" s="478" t="s">
        <v>92</v>
      </c>
      <c r="D98" s="519">
        <v>2</v>
      </c>
      <c r="E98" s="300">
        <v>2</v>
      </c>
      <c r="F98" s="291"/>
      <c r="G98" s="233"/>
      <c r="H98" s="233"/>
      <c r="I98" s="233"/>
      <c r="J98" s="301"/>
      <c r="K98" s="291"/>
      <c r="L98" s="233"/>
      <c r="M98" s="233"/>
      <c r="N98" s="233"/>
      <c r="O98" s="301"/>
      <c r="P98" s="291"/>
      <c r="Q98" s="233"/>
      <c r="R98" s="233"/>
      <c r="S98" s="233"/>
      <c r="T98" s="301"/>
      <c r="U98" s="291"/>
      <c r="V98" s="231"/>
      <c r="W98" s="231"/>
      <c r="X98" s="302"/>
      <c r="Y98" s="301"/>
      <c r="Z98" s="291"/>
      <c r="AA98" s="231"/>
      <c r="AB98" s="231"/>
      <c r="AC98" s="302"/>
      <c r="AD98" s="301"/>
      <c r="AE98" s="291"/>
      <c r="AF98" s="231"/>
      <c r="AG98" s="231"/>
      <c r="AH98" s="302"/>
      <c r="AI98" s="301"/>
      <c r="AJ98" s="291"/>
      <c r="AK98" s="231"/>
      <c r="AL98" s="231"/>
      <c r="AM98" s="302"/>
      <c r="AN98" s="301"/>
      <c r="AO98" s="24"/>
      <c r="AP98" s="2"/>
      <c r="AQ98" s="24"/>
      <c r="AR98" s="2"/>
      <c r="AS98" s="26"/>
      <c r="AT98" s="26"/>
      <c r="AU98" s="26"/>
      <c r="AV98" s="21"/>
      <c r="AW98" s="21"/>
      <c r="AX98" s="21"/>
      <c r="AY98" s="21"/>
      <c r="AZ98" s="21"/>
      <c r="BA98" s="21"/>
      <c r="BB98" s="21"/>
    </row>
    <row r="99" spans="1:54" ht="19.5" customHeight="1" thickBot="1">
      <c r="A99" s="477">
        <v>64</v>
      </c>
      <c r="B99" s="494" t="s">
        <v>108</v>
      </c>
      <c r="C99" s="479" t="s">
        <v>93</v>
      </c>
      <c r="D99" s="519">
        <v>2</v>
      </c>
      <c r="E99" s="300">
        <v>2</v>
      </c>
      <c r="F99" s="291"/>
      <c r="G99" s="233"/>
      <c r="H99" s="233"/>
      <c r="I99" s="233"/>
      <c r="J99" s="301"/>
      <c r="K99" s="291"/>
      <c r="L99" s="233"/>
      <c r="M99" s="233"/>
      <c r="N99" s="233"/>
      <c r="O99" s="301"/>
      <c r="P99" s="291"/>
      <c r="Q99" s="233"/>
      <c r="R99" s="233"/>
      <c r="S99" s="233"/>
      <c r="T99" s="301"/>
      <c r="U99" s="291"/>
      <c r="V99" s="231"/>
      <c r="W99" s="231"/>
      <c r="X99" s="302"/>
      <c r="Y99" s="301"/>
      <c r="Z99" s="291"/>
      <c r="AA99" s="231"/>
      <c r="AB99" s="231"/>
      <c r="AC99" s="302"/>
      <c r="AD99" s="301"/>
      <c r="AE99" s="291"/>
      <c r="AF99" s="231"/>
      <c r="AG99" s="231"/>
      <c r="AH99" s="302"/>
      <c r="AI99" s="301"/>
      <c r="AJ99" s="291"/>
      <c r="AK99" s="231"/>
      <c r="AL99" s="231"/>
      <c r="AM99" s="302"/>
      <c r="AN99" s="301"/>
      <c r="AO99" s="24"/>
      <c r="AP99" s="2"/>
      <c r="AQ99" s="24"/>
      <c r="AR99" s="2"/>
      <c r="AS99" s="26"/>
      <c r="AT99" s="26"/>
      <c r="AU99" s="26"/>
      <c r="AV99" s="21"/>
      <c r="AW99" s="21"/>
      <c r="AX99" s="21"/>
      <c r="AY99" s="21"/>
      <c r="AZ99" s="21"/>
      <c r="BA99" s="21"/>
      <c r="BB99" s="21"/>
    </row>
    <row r="100" spans="1:54" ht="19.5" customHeight="1" thickBot="1">
      <c r="A100" s="477">
        <v>65</v>
      </c>
      <c r="B100" s="494" t="s">
        <v>109</v>
      </c>
      <c r="C100" s="479" t="s">
        <v>94</v>
      </c>
      <c r="D100" s="519">
        <v>2</v>
      </c>
      <c r="E100" s="300">
        <v>2</v>
      </c>
      <c r="F100" s="291"/>
      <c r="G100" s="233"/>
      <c r="H100" s="233"/>
      <c r="I100" s="233"/>
      <c r="J100" s="301"/>
      <c r="K100" s="291"/>
      <c r="L100" s="233"/>
      <c r="M100" s="233"/>
      <c r="N100" s="233"/>
      <c r="O100" s="301"/>
      <c r="P100" s="291"/>
      <c r="Q100" s="233"/>
      <c r="R100" s="233"/>
      <c r="S100" s="233"/>
      <c r="T100" s="301"/>
      <c r="U100" s="291"/>
      <c r="V100" s="231"/>
      <c r="W100" s="231"/>
      <c r="X100" s="302"/>
      <c r="Y100" s="301"/>
      <c r="Z100" s="291"/>
      <c r="AA100" s="231"/>
      <c r="AB100" s="231"/>
      <c r="AC100" s="302"/>
      <c r="AD100" s="301"/>
      <c r="AE100" s="291"/>
      <c r="AF100" s="231"/>
      <c r="AG100" s="231"/>
      <c r="AH100" s="302"/>
      <c r="AI100" s="301"/>
      <c r="AJ100" s="291"/>
      <c r="AK100" s="231"/>
      <c r="AL100" s="231"/>
      <c r="AM100" s="302"/>
      <c r="AN100" s="301"/>
      <c r="AO100" s="24"/>
      <c r="AP100" s="2"/>
      <c r="AQ100" s="24"/>
      <c r="AR100" s="2"/>
      <c r="AS100" s="26"/>
      <c r="AT100" s="26"/>
      <c r="AU100" s="26"/>
      <c r="AV100" s="21"/>
      <c r="AW100" s="21"/>
      <c r="AX100" s="21"/>
      <c r="AY100" s="21"/>
      <c r="AZ100" s="21"/>
      <c r="BA100" s="21"/>
      <c r="BB100" s="21"/>
    </row>
    <row r="101" spans="1:54" ht="19.5" customHeight="1" thickBot="1">
      <c r="A101" s="477">
        <v>66</v>
      </c>
      <c r="B101" s="494" t="s">
        <v>110</v>
      </c>
      <c r="C101" s="479" t="s">
        <v>95</v>
      </c>
      <c r="D101" s="519">
        <v>2</v>
      </c>
      <c r="E101" s="300">
        <v>2</v>
      </c>
      <c r="F101" s="291"/>
      <c r="G101" s="233"/>
      <c r="H101" s="233"/>
      <c r="I101" s="233"/>
      <c r="J101" s="301"/>
      <c r="K101" s="291"/>
      <c r="L101" s="233"/>
      <c r="M101" s="233"/>
      <c r="N101" s="233"/>
      <c r="O101" s="301"/>
      <c r="P101" s="291"/>
      <c r="Q101" s="233"/>
      <c r="R101" s="233"/>
      <c r="S101" s="233"/>
      <c r="T101" s="301"/>
      <c r="U101" s="291"/>
      <c r="V101" s="231"/>
      <c r="W101" s="231"/>
      <c r="X101" s="302"/>
      <c r="Y101" s="301"/>
      <c r="Z101" s="291"/>
      <c r="AA101" s="231"/>
      <c r="AB101" s="231"/>
      <c r="AC101" s="302"/>
      <c r="AD101" s="301"/>
      <c r="AE101" s="291"/>
      <c r="AF101" s="231"/>
      <c r="AG101" s="231"/>
      <c r="AH101" s="302"/>
      <c r="AI101" s="301"/>
      <c r="AJ101" s="291"/>
      <c r="AK101" s="231"/>
      <c r="AL101" s="231"/>
      <c r="AM101" s="302"/>
      <c r="AN101" s="301"/>
      <c r="AO101" s="24"/>
      <c r="AP101" s="2"/>
      <c r="AQ101" s="24"/>
      <c r="AR101" s="2"/>
      <c r="AS101" s="26"/>
      <c r="AT101" s="26"/>
      <c r="AU101" s="26"/>
      <c r="AV101" s="21"/>
      <c r="AW101" s="21"/>
      <c r="AX101" s="21"/>
      <c r="AY101" s="21"/>
      <c r="AZ101" s="21"/>
      <c r="BA101" s="21"/>
      <c r="BB101" s="21"/>
    </row>
    <row r="102" spans="1:54" ht="19.5" customHeight="1" thickBot="1">
      <c r="A102" s="477">
        <v>67</v>
      </c>
      <c r="B102" s="494" t="s">
        <v>111</v>
      </c>
      <c r="C102" s="479" t="s">
        <v>96</v>
      </c>
      <c r="D102" s="519">
        <v>2</v>
      </c>
      <c r="E102" s="300">
        <v>2</v>
      </c>
      <c r="F102" s="291"/>
      <c r="G102" s="233"/>
      <c r="H102" s="233"/>
      <c r="I102" s="233"/>
      <c r="J102" s="301"/>
      <c r="K102" s="291"/>
      <c r="L102" s="233"/>
      <c r="M102" s="233"/>
      <c r="N102" s="233"/>
      <c r="O102" s="301"/>
      <c r="P102" s="291"/>
      <c r="Q102" s="233"/>
      <c r="R102" s="233"/>
      <c r="S102" s="233"/>
      <c r="T102" s="301"/>
      <c r="U102" s="291"/>
      <c r="V102" s="231"/>
      <c r="W102" s="231"/>
      <c r="X102" s="302"/>
      <c r="Y102" s="301"/>
      <c r="Z102" s="291"/>
      <c r="AA102" s="231"/>
      <c r="AB102" s="231"/>
      <c r="AC102" s="302"/>
      <c r="AD102" s="301"/>
      <c r="AE102" s="291"/>
      <c r="AF102" s="231"/>
      <c r="AG102" s="231"/>
      <c r="AH102" s="302"/>
      <c r="AI102" s="301"/>
      <c r="AJ102" s="291"/>
      <c r="AK102" s="231"/>
      <c r="AL102" s="231"/>
      <c r="AM102" s="302"/>
      <c r="AN102" s="301"/>
      <c r="AO102" s="24"/>
      <c r="AP102" s="2"/>
      <c r="AQ102" s="24"/>
      <c r="AR102" s="2"/>
      <c r="AS102" s="26"/>
      <c r="AT102" s="26"/>
      <c r="AU102" s="26"/>
      <c r="AV102" s="21"/>
      <c r="AW102" s="21"/>
      <c r="AX102" s="21"/>
      <c r="AY102" s="21"/>
      <c r="AZ102" s="21"/>
      <c r="BA102" s="21"/>
      <c r="BB102" s="21"/>
    </row>
    <row r="103" spans="1:54" ht="19.5" customHeight="1" thickBot="1">
      <c r="A103" s="477">
        <v>68</v>
      </c>
      <c r="B103" s="494" t="s">
        <v>112</v>
      </c>
      <c r="C103" s="479" t="s">
        <v>97</v>
      </c>
      <c r="D103" s="519">
        <v>2</v>
      </c>
      <c r="E103" s="300">
        <v>2</v>
      </c>
      <c r="F103" s="291"/>
      <c r="G103" s="233"/>
      <c r="H103" s="233"/>
      <c r="I103" s="233"/>
      <c r="J103" s="301"/>
      <c r="K103" s="291"/>
      <c r="L103" s="233"/>
      <c r="M103" s="233"/>
      <c r="N103" s="233"/>
      <c r="O103" s="301"/>
      <c r="P103" s="291"/>
      <c r="Q103" s="233"/>
      <c r="R103" s="233"/>
      <c r="S103" s="233"/>
      <c r="T103" s="301"/>
      <c r="U103" s="291"/>
      <c r="V103" s="231"/>
      <c r="W103" s="231"/>
      <c r="X103" s="302"/>
      <c r="Y103" s="301"/>
      <c r="Z103" s="291"/>
      <c r="AA103" s="231"/>
      <c r="AB103" s="231"/>
      <c r="AC103" s="302"/>
      <c r="AD103" s="301"/>
      <c r="AE103" s="291"/>
      <c r="AF103" s="231"/>
      <c r="AG103" s="231"/>
      <c r="AH103" s="302"/>
      <c r="AI103" s="301"/>
      <c r="AJ103" s="291"/>
      <c r="AK103" s="231"/>
      <c r="AL103" s="231"/>
      <c r="AM103" s="302"/>
      <c r="AN103" s="301"/>
      <c r="AO103" s="24"/>
      <c r="AP103" s="2"/>
      <c r="AQ103" s="24"/>
      <c r="AR103" s="2"/>
      <c r="AS103" s="26"/>
      <c r="AT103" s="26"/>
      <c r="AU103" s="26"/>
      <c r="AV103" s="21"/>
      <c r="AW103" s="21"/>
      <c r="AX103" s="21"/>
      <c r="AY103" s="21"/>
      <c r="AZ103" s="21"/>
      <c r="BA103" s="21"/>
      <c r="BB103" s="21"/>
    </row>
    <row r="104" spans="1:52" s="308" customFormat="1" ht="16.5" thickBot="1">
      <c r="A104" s="295">
        <v>69</v>
      </c>
      <c r="B104" s="494" t="s">
        <v>113</v>
      </c>
      <c r="C104" s="479" t="s">
        <v>98</v>
      </c>
      <c r="D104" s="519">
        <v>2</v>
      </c>
      <c r="E104" s="300">
        <v>2</v>
      </c>
      <c r="F104" s="291"/>
      <c r="G104" s="233"/>
      <c r="H104" s="233"/>
      <c r="I104" s="233"/>
      <c r="J104" s="301"/>
      <c r="K104" s="291"/>
      <c r="L104" s="233"/>
      <c r="M104" s="233"/>
      <c r="N104" s="233"/>
      <c r="O104" s="301"/>
      <c r="P104" s="291"/>
      <c r="Q104" s="233"/>
      <c r="R104" s="233"/>
      <c r="S104" s="233"/>
      <c r="T104" s="301"/>
      <c r="U104" s="291"/>
      <c r="V104" s="231"/>
      <c r="W104" s="231"/>
      <c r="X104" s="302"/>
      <c r="Y104" s="301"/>
      <c r="Z104" s="291"/>
      <c r="AA104" s="231"/>
      <c r="AB104" s="231"/>
      <c r="AC104" s="302"/>
      <c r="AD104" s="301"/>
      <c r="AE104" s="291"/>
      <c r="AF104" s="231"/>
      <c r="AG104" s="231"/>
      <c r="AH104" s="302"/>
      <c r="AI104" s="301"/>
      <c r="AJ104" s="291"/>
      <c r="AK104" s="231"/>
      <c r="AL104" s="231"/>
      <c r="AM104" s="302"/>
      <c r="AN104" s="301"/>
      <c r="AO104" s="24"/>
      <c r="AP104" s="2"/>
      <c r="AQ104" s="307"/>
      <c r="AR104" s="152"/>
      <c r="AT104" s="309"/>
      <c r="AU104" s="228"/>
      <c r="AV104" s="228"/>
      <c r="AW104" s="228"/>
      <c r="AX104" s="228"/>
      <c r="AY104" s="310"/>
      <c r="AZ104" s="228"/>
    </row>
    <row r="105" spans="1:52" s="308" customFormat="1" ht="16.5" thickBot="1">
      <c r="A105" s="395">
        <v>70</v>
      </c>
      <c r="B105" s="494" t="s">
        <v>114</v>
      </c>
      <c r="C105" s="480" t="s">
        <v>99</v>
      </c>
      <c r="D105" s="520">
        <v>2</v>
      </c>
      <c r="E105" s="303">
        <v>2</v>
      </c>
      <c r="F105" s="181"/>
      <c r="G105" s="182"/>
      <c r="H105" s="182"/>
      <c r="I105" s="182"/>
      <c r="J105" s="304"/>
      <c r="K105" s="181"/>
      <c r="L105" s="182"/>
      <c r="M105" s="182"/>
      <c r="N105" s="182"/>
      <c r="O105" s="304"/>
      <c r="P105" s="181"/>
      <c r="Q105" s="182"/>
      <c r="R105" s="182"/>
      <c r="S105" s="182"/>
      <c r="T105" s="304"/>
      <c r="U105" s="181"/>
      <c r="V105" s="182"/>
      <c r="W105" s="182"/>
      <c r="X105" s="351"/>
      <c r="Y105" s="304"/>
      <c r="Z105" s="181"/>
      <c r="AA105" s="182"/>
      <c r="AB105" s="182"/>
      <c r="AC105" s="351"/>
      <c r="AD105" s="304"/>
      <c r="AE105" s="181"/>
      <c r="AF105" s="182"/>
      <c r="AG105" s="182"/>
      <c r="AH105" s="351"/>
      <c r="AI105" s="304"/>
      <c r="AJ105" s="181"/>
      <c r="AK105" s="182"/>
      <c r="AL105" s="182"/>
      <c r="AM105" s="351"/>
      <c r="AN105" s="304"/>
      <c r="AO105" s="24"/>
      <c r="AP105" s="2"/>
      <c r="AQ105" s="311"/>
      <c r="AR105" s="152"/>
      <c r="AT105" s="309"/>
      <c r="AU105" s="228"/>
      <c r="AV105" s="228"/>
      <c r="AW105" s="228"/>
      <c r="AX105" s="228"/>
      <c r="AY105" s="310"/>
      <c r="AZ105" s="228"/>
    </row>
    <row r="106" spans="1:52" s="308" customFormat="1" ht="15.75">
      <c r="A106" s="505"/>
      <c r="B106" s="495"/>
      <c r="C106" s="506"/>
      <c r="D106" s="77"/>
      <c r="E106" s="50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109"/>
      <c r="Y106" s="77"/>
      <c r="Z106" s="77"/>
      <c r="AA106" s="77"/>
      <c r="AB106" s="77"/>
      <c r="AC106" s="109"/>
      <c r="AD106" s="77"/>
      <c r="AE106" s="77"/>
      <c r="AF106" s="77"/>
      <c r="AG106" s="77"/>
      <c r="AH106" s="109"/>
      <c r="AI106" s="77"/>
      <c r="AJ106" s="77"/>
      <c r="AK106" s="77"/>
      <c r="AL106" s="77"/>
      <c r="AM106" s="109"/>
      <c r="AN106" s="77"/>
      <c r="AO106" s="24"/>
      <c r="AP106" s="2"/>
      <c r="AQ106" s="311"/>
      <c r="AR106" s="152"/>
      <c r="AT106" s="309"/>
      <c r="AU106" s="228"/>
      <c r="AV106" s="228"/>
      <c r="AW106" s="228"/>
      <c r="AX106" s="228"/>
      <c r="AY106" s="310"/>
      <c r="AZ106" s="228"/>
    </row>
    <row r="107" spans="3:54" ht="18" customHeight="1">
      <c r="C107" s="305" t="s">
        <v>26</v>
      </c>
      <c r="D107" s="612" t="s">
        <v>191</v>
      </c>
      <c r="E107" s="612"/>
      <c r="F107" s="612"/>
      <c r="G107" s="612"/>
      <c r="H107" s="612"/>
      <c r="I107" s="612"/>
      <c r="J107" s="612"/>
      <c r="K107" s="612"/>
      <c r="L107" s="612"/>
      <c r="M107" s="612"/>
      <c r="N107" s="612"/>
      <c r="O107" s="612"/>
      <c r="P107" s="612"/>
      <c r="Q107" s="612"/>
      <c r="R107" s="612"/>
      <c r="S107" s="612"/>
      <c r="T107" s="612"/>
      <c r="U107" s="612"/>
      <c r="V107" s="612"/>
      <c r="W107" s="612"/>
      <c r="X107" s="612"/>
      <c r="Y107" s="612"/>
      <c r="Z107" s="612"/>
      <c r="AA107" s="612"/>
      <c r="AB107" s="612"/>
      <c r="AC107" s="612"/>
      <c r="AD107" s="612"/>
      <c r="AE107" s="612"/>
      <c r="AF107" s="612"/>
      <c r="AG107" s="612"/>
      <c r="AH107" s="612"/>
      <c r="AI107" s="612"/>
      <c r="AJ107" s="612"/>
      <c r="AK107" s="612"/>
      <c r="AL107" s="612"/>
      <c r="AM107" s="612"/>
      <c r="AN107" s="612"/>
      <c r="AO107" s="125"/>
      <c r="AP107" s="306"/>
      <c r="AQ107" s="307"/>
      <c r="AR107" s="152"/>
      <c r="AT107" s="194"/>
      <c r="AZ107" s="21"/>
      <c r="BA107" s="21"/>
      <c r="BB107" s="21"/>
    </row>
    <row r="108" spans="1:52" s="308" customFormat="1" ht="15.75" customHeight="1">
      <c r="A108" s="247"/>
      <c r="B108" s="7"/>
      <c r="C108" s="305"/>
      <c r="D108" s="612" t="s">
        <v>168</v>
      </c>
      <c r="E108" s="648"/>
      <c r="F108" s="648"/>
      <c r="G108" s="648"/>
      <c r="H108" s="648"/>
      <c r="I108" s="648"/>
      <c r="J108" s="648"/>
      <c r="K108" s="648"/>
      <c r="L108" s="648"/>
      <c r="M108" s="648"/>
      <c r="N108" s="648"/>
      <c r="O108" s="648"/>
      <c r="P108" s="648"/>
      <c r="Q108" s="648"/>
      <c r="R108" s="648"/>
      <c r="S108" s="648"/>
      <c r="T108" s="648"/>
      <c r="U108" s="648"/>
      <c r="V108" s="648"/>
      <c r="W108" s="648"/>
      <c r="X108" s="648"/>
      <c r="Y108" s="648"/>
      <c r="Z108" s="648"/>
      <c r="AA108" s="648"/>
      <c r="AB108" s="648"/>
      <c r="AC108" s="648"/>
      <c r="AD108" s="648"/>
      <c r="AE108" s="648"/>
      <c r="AF108" s="648"/>
      <c r="AG108" s="648"/>
      <c r="AH108" s="648"/>
      <c r="AI108" s="648"/>
      <c r="AJ108" s="648"/>
      <c r="AK108" s="648"/>
      <c r="AL108" s="648"/>
      <c r="AM108" s="648"/>
      <c r="AN108" s="648"/>
      <c r="AO108" s="125"/>
      <c r="AP108" s="306"/>
      <c r="AQ108" s="307"/>
      <c r="AR108" s="152"/>
      <c r="AT108" s="309"/>
      <c r="AU108" s="228"/>
      <c r="AV108" s="228"/>
      <c r="AW108" s="228"/>
      <c r="AX108" s="228"/>
      <c r="AY108" s="310"/>
      <c r="AZ108" s="228"/>
    </row>
    <row r="109" spans="1:52" s="308" customFormat="1" ht="15.75" customHeight="1">
      <c r="A109" s="247"/>
      <c r="B109" s="7"/>
      <c r="C109" s="305"/>
      <c r="D109" s="648"/>
      <c r="E109" s="648"/>
      <c r="F109" s="648"/>
      <c r="G109" s="648"/>
      <c r="H109" s="648"/>
      <c r="I109" s="648"/>
      <c r="J109" s="648"/>
      <c r="K109" s="648"/>
      <c r="L109" s="648"/>
      <c r="M109" s="648"/>
      <c r="N109" s="648"/>
      <c r="O109" s="648"/>
      <c r="P109" s="648"/>
      <c r="Q109" s="648"/>
      <c r="R109" s="648"/>
      <c r="S109" s="648"/>
      <c r="T109" s="648"/>
      <c r="U109" s="648"/>
      <c r="V109" s="648"/>
      <c r="W109" s="648"/>
      <c r="X109" s="648"/>
      <c r="Y109" s="648"/>
      <c r="Z109" s="648"/>
      <c r="AA109" s="648"/>
      <c r="AB109" s="648"/>
      <c r="AC109" s="648"/>
      <c r="AD109" s="648"/>
      <c r="AE109" s="648"/>
      <c r="AF109" s="648"/>
      <c r="AG109" s="648"/>
      <c r="AH109" s="648"/>
      <c r="AI109" s="648"/>
      <c r="AJ109" s="648"/>
      <c r="AK109" s="648"/>
      <c r="AL109" s="648"/>
      <c r="AM109" s="648"/>
      <c r="AN109" s="648"/>
      <c r="AO109" s="125"/>
      <c r="AP109" s="306"/>
      <c r="AQ109" s="307"/>
      <c r="AR109" s="152"/>
      <c r="AT109" s="309"/>
      <c r="AU109" s="228"/>
      <c r="AV109" s="228"/>
      <c r="AW109" s="228"/>
      <c r="AX109" s="228"/>
      <c r="AY109" s="310"/>
      <c r="AZ109" s="228"/>
    </row>
    <row r="110" spans="1:52" s="308" customFormat="1" ht="15.75">
      <c r="A110" s="247"/>
      <c r="B110" s="7"/>
      <c r="C110" s="350"/>
      <c r="D110" s="647"/>
      <c r="E110" s="647"/>
      <c r="F110" s="647"/>
      <c r="G110" s="647"/>
      <c r="H110" s="647"/>
      <c r="I110" s="647"/>
      <c r="J110" s="647"/>
      <c r="K110" s="647"/>
      <c r="L110" s="647"/>
      <c r="M110" s="647"/>
      <c r="N110" s="647"/>
      <c r="O110" s="647"/>
      <c r="P110" s="647"/>
      <c r="Q110" s="647"/>
      <c r="R110" s="647"/>
      <c r="S110" s="647"/>
      <c r="T110" s="647"/>
      <c r="U110" s="647"/>
      <c r="V110" s="647"/>
      <c r="W110" s="647"/>
      <c r="X110" s="647"/>
      <c r="Y110" s="647"/>
      <c r="Z110" s="647"/>
      <c r="AA110" s="647"/>
      <c r="AB110" s="647"/>
      <c r="AC110" s="647"/>
      <c r="AD110" s="647"/>
      <c r="AE110" s="647"/>
      <c r="AF110" s="647"/>
      <c r="AG110" s="647"/>
      <c r="AH110" s="26"/>
      <c r="AI110" s="26"/>
      <c r="AJ110" s="125"/>
      <c r="AK110" s="26"/>
      <c r="AL110" s="26"/>
      <c r="AM110" s="26"/>
      <c r="AN110" s="26"/>
      <c r="AO110" s="125"/>
      <c r="AP110" s="306"/>
      <c r="AQ110" s="307"/>
      <c r="AR110" s="152"/>
      <c r="AT110" s="309"/>
      <c r="AU110" s="228"/>
      <c r="AV110" s="228"/>
      <c r="AW110" s="228"/>
      <c r="AX110" s="228"/>
      <c r="AY110" s="310"/>
      <c r="AZ110" s="228"/>
    </row>
    <row r="111" spans="1:52" s="308" customFormat="1" ht="15.75">
      <c r="A111" s="24"/>
      <c r="B111" s="7"/>
      <c r="C111" s="441" t="s">
        <v>115</v>
      </c>
      <c r="D111" s="393"/>
      <c r="E111" s="393"/>
      <c r="F111" s="393"/>
      <c r="G111" s="393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  <c r="AC111" s="393"/>
      <c r="AD111" s="393"/>
      <c r="AE111" s="393"/>
      <c r="AF111" s="393"/>
      <c r="AG111" s="393"/>
      <c r="AH111" s="21"/>
      <c r="AI111" s="21"/>
      <c r="AJ111" s="21"/>
      <c r="AK111" s="21"/>
      <c r="AL111" s="21"/>
      <c r="AM111" s="21"/>
      <c r="AN111" s="21"/>
      <c r="AO111" s="321"/>
      <c r="AP111" s="306"/>
      <c r="AQ111" s="307"/>
      <c r="AR111" s="152"/>
      <c r="AT111" s="309"/>
      <c r="AU111" s="228"/>
      <c r="AV111" s="228"/>
      <c r="AW111" s="228"/>
      <c r="AX111" s="228"/>
      <c r="AY111" s="310"/>
      <c r="AZ111" s="228"/>
    </row>
    <row r="112" spans="1:52" s="308" customFormat="1" ht="16.5" thickBot="1">
      <c r="A112" s="401"/>
      <c r="B112" s="7"/>
      <c r="C112" s="22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321"/>
      <c r="AP112" s="306"/>
      <c r="AQ112" s="307"/>
      <c r="AR112" s="152"/>
      <c r="AT112" s="309"/>
      <c r="AU112" s="228"/>
      <c r="AV112" s="228"/>
      <c r="AW112" s="228"/>
      <c r="AX112" s="228"/>
      <c r="AY112" s="310"/>
      <c r="AZ112" s="228"/>
    </row>
    <row r="113" spans="1:52" s="308" customFormat="1" ht="16.5" thickBot="1">
      <c r="A113" s="293"/>
      <c r="B113" s="641" t="s">
        <v>19</v>
      </c>
      <c r="C113" s="649" t="s">
        <v>2</v>
      </c>
      <c r="D113" s="27" t="s">
        <v>170</v>
      </c>
      <c r="E113" s="322" t="s">
        <v>28</v>
      </c>
      <c r="F113" s="609" t="s">
        <v>120</v>
      </c>
      <c r="G113" s="610"/>
      <c r="H113" s="610"/>
      <c r="I113" s="610"/>
      <c r="J113" s="611"/>
      <c r="K113" s="609" t="s">
        <v>29</v>
      </c>
      <c r="L113" s="610"/>
      <c r="M113" s="610"/>
      <c r="N113" s="610"/>
      <c r="O113" s="611"/>
      <c r="P113" s="609" t="s">
        <v>29</v>
      </c>
      <c r="Q113" s="610"/>
      <c r="R113" s="610"/>
      <c r="S113" s="610"/>
      <c r="T113" s="611"/>
      <c r="U113" s="609" t="s">
        <v>29</v>
      </c>
      <c r="V113" s="610"/>
      <c r="W113" s="610"/>
      <c r="X113" s="610"/>
      <c r="Y113" s="61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321"/>
      <c r="AP113" s="306"/>
      <c r="AQ113" s="307"/>
      <c r="AR113" s="152"/>
      <c r="AT113" s="309"/>
      <c r="AU113" s="228"/>
      <c r="AV113" s="228"/>
      <c r="AW113" s="228"/>
      <c r="AX113" s="228"/>
      <c r="AY113" s="310"/>
      <c r="AZ113" s="228"/>
    </row>
    <row r="114" spans="1:52" s="308" customFormat="1" ht="16.5" thickBot="1">
      <c r="A114" s="497"/>
      <c r="B114" s="642"/>
      <c r="C114" s="650"/>
      <c r="D114" s="33" t="s">
        <v>3</v>
      </c>
      <c r="E114" s="323"/>
      <c r="F114" s="34"/>
      <c r="G114" s="35"/>
      <c r="H114" s="35" t="s">
        <v>5</v>
      </c>
      <c r="I114" s="35"/>
      <c r="J114" s="38"/>
      <c r="K114" s="34"/>
      <c r="L114" s="35"/>
      <c r="M114" s="35" t="s">
        <v>7</v>
      </c>
      <c r="N114" s="35"/>
      <c r="O114" s="36"/>
      <c r="P114" s="34"/>
      <c r="Q114" s="35"/>
      <c r="R114" s="35" t="s">
        <v>8</v>
      </c>
      <c r="S114" s="35"/>
      <c r="T114" s="36"/>
      <c r="U114" s="34"/>
      <c r="V114" s="35"/>
      <c r="W114" s="35" t="s">
        <v>18</v>
      </c>
      <c r="X114" s="35"/>
      <c r="Y114" s="36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321"/>
      <c r="AP114" s="306"/>
      <c r="AQ114" s="307"/>
      <c r="AR114" s="152"/>
      <c r="AT114" s="309"/>
      <c r="AU114" s="228"/>
      <c r="AV114" s="228"/>
      <c r="AW114" s="228"/>
      <c r="AX114" s="228"/>
      <c r="AY114" s="310"/>
      <c r="AZ114" s="228"/>
    </row>
    <row r="115" spans="1:52" s="308" customFormat="1" ht="15.75">
      <c r="A115" s="498">
        <v>71</v>
      </c>
      <c r="B115" s="499" t="s">
        <v>189</v>
      </c>
      <c r="C115" s="53" t="s">
        <v>117</v>
      </c>
      <c r="D115" s="521" t="s">
        <v>119</v>
      </c>
      <c r="E115" s="209">
        <v>0</v>
      </c>
      <c r="F115" s="324"/>
      <c r="G115" s="325"/>
      <c r="H115" s="79"/>
      <c r="I115" s="118" t="s">
        <v>35</v>
      </c>
      <c r="J115" s="119">
        <v>0</v>
      </c>
      <c r="K115" s="385"/>
      <c r="L115" s="386"/>
      <c r="M115" s="386"/>
      <c r="N115" s="386"/>
      <c r="O115" s="387"/>
      <c r="P115" s="385"/>
      <c r="Q115" s="386"/>
      <c r="R115" s="386"/>
      <c r="S115" s="386"/>
      <c r="T115" s="387"/>
      <c r="U115" s="385"/>
      <c r="V115" s="386"/>
      <c r="W115" s="386"/>
      <c r="X115" s="386"/>
      <c r="Y115" s="387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321"/>
      <c r="AP115" s="306"/>
      <c r="AQ115" s="307"/>
      <c r="AR115" s="152"/>
      <c r="AT115" s="309"/>
      <c r="AU115" s="228"/>
      <c r="AV115" s="228"/>
      <c r="AW115" s="228"/>
      <c r="AX115" s="228"/>
      <c r="AY115" s="310"/>
      <c r="AZ115" s="228"/>
    </row>
    <row r="116" spans="1:52" s="308" customFormat="1" ht="15.75">
      <c r="A116" s="500">
        <v>72</v>
      </c>
      <c r="B116" s="501" t="s">
        <v>188</v>
      </c>
      <c r="C116" s="496" t="s">
        <v>118</v>
      </c>
      <c r="D116" s="522" t="s">
        <v>119</v>
      </c>
      <c r="E116" s="209">
        <v>5</v>
      </c>
      <c r="F116" s="326"/>
      <c r="G116" s="327"/>
      <c r="H116" s="26"/>
      <c r="I116" s="75"/>
      <c r="J116" s="76"/>
      <c r="K116" s="61"/>
      <c r="L116" s="68"/>
      <c r="M116" s="68"/>
      <c r="N116" s="68" t="s">
        <v>35</v>
      </c>
      <c r="O116" s="59">
        <v>5</v>
      </c>
      <c r="P116" s="61"/>
      <c r="Q116" s="68"/>
      <c r="R116" s="68"/>
      <c r="S116" s="68"/>
      <c r="T116" s="59"/>
      <c r="U116" s="61"/>
      <c r="V116" s="68"/>
      <c r="W116" s="68"/>
      <c r="X116" s="68"/>
      <c r="Y116" s="59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321"/>
      <c r="AP116" s="306"/>
      <c r="AQ116" s="307"/>
      <c r="AR116" s="152"/>
      <c r="AT116" s="309"/>
      <c r="AU116" s="228"/>
      <c r="AV116" s="228"/>
      <c r="AW116" s="228"/>
      <c r="AX116" s="228"/>
      <c r="AY116" s="310"/>
      <c r="AZ116" s="228"/>
    </row>
    <row r="117" spans="1:52" s="308" customFormat="1" ht="15.75">
      <c r="A117" s="500">
        <v>73</v>
      </c>
      <c r="B117" s="501" t="s">
        <v>190</v>
      </c>
      <c r="C117" s="71" t="s">
        <v>116</v>
      </c>
      <c r="D117" s="523">
        <v>80</v>
      </c>
      <c r="E117" s="209">
        <v>5</v>
      </c>
      <c r="F117" s="328"/>
      <c r="G117" s="329"/>
      <c r="H117" s="330"/>
      <c r="I117" s="331"/>
      <c r="J117" s="85"/>
      <c r="K117" s="61"/>
      <c r="L117" s="68"/>
      <c r="M117" s="68"/>
      <c r="N117" s="68"/>
      <c r="O117" s="59"/>
      <c r="P117" s="61"/>
      <c r="Q117" s="68"/>
      <c r="R117" s="68"/>
      <c r="S117" s="68" t="s">
        <v>35</v>
      </c>
      <c r="T117" s="59">
        <v>5</v>
      </c>
      <c r="U117" s="61"/>
      <c r="V117" s="68"/>
      <c r="W117" s="68"/>
      <c r="X117" s="68"/>
      <c r="Y117" s="59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321"/>
      <c r="AP117" s="306"/>
      <c r="AQ117" s="307"/>
      <c r="AR117" s="152"/>
      <c r="AT117" s="309"/>
      <c r="AU117" s="228"/>
      <c r="AV117" s="228"/>
      <c r="AW117" s="228"/>
      <c r="AX117" s="228"/>
      <c r="AY117" s="310"/>
      <c r="AZ117" s="228"/>
    </row>
    <row r="118" spans="1:52" s="308" customFormat="1" ht="15.75">
      <c r="A118" s="508">
        <v>74</v>
      </c>
      <c r="B118" s="509" t="s">
        <v>196</v>
      </c>
      <c r="C118" s="71" t="s">
        <v>198</v>
      </c>
      <c r="D118" s="524">
        <v>160</v>
      </c>
      <c r="E118" s="209">
        <v>8</v>
      </c>
      <c r="F118" s="510"/>
      <c r="G118" s="511"/>
      <c r="H118" s="330"/>
      <c r="I118" s="330"/>
      <c r="J118" s="512"/>
      <c r="K118" s="61"/>
      <c r="L118" s="68"/>
      <c r="M118" s="68"/>
      <c r="N118" s="68"/>
      <c r="O118" s="59"/>
      <c r="P118" s="61"/>
      <c r="Q118" s="68"/>
      <c r="R118" s="68"/>
      <c r="S118" s="68"/>
      <c r="T118" s="59"/>
      <c r="U118" s="61"/>
      <c r="V118" s="68"/>
      <c r="W118" s="68"/>
      <c r="X118" s="68" t="s">
        <v>35</v>
      </c>
      <c r="Y118" s="59">
        <v>8</v>
      </c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321"/>
      <c r="AP118" s="306"/>
      <c r="AQ118" s="307"/>
      <c r="AR118" s="152"/>
      <c r="AT118" s="309"/>
      <c r="AU118" s="228"/>
      <c r="AV118" s="228"/>
      <c r="AW118" s="228"/>
      <c r="AX118" s="228"/>
      <c r="AY118" s="310"/>
      <c r="AZ118" s="228"/>
    </row>
    <row r="119" spans="1:52" s="308" customFormat="1" ht="16.5" thickBot="1">
      <c r="A119" s="502">
        <v>75</v>
      </c>
      <c r="B119" s="503" t="s">
        <v>197</v>
      </c>
      <c r="C119" s="60" t="s">
        <v>199</v>
      </c>
      <c r="D119" s="524">
        <v>340</v>
      </c>
      <c r="E119" s="55">
        <v>12</v>
      </c>
      <c r="F119" s="332"/>
      <c r="G119" s="333"/>
      <c r="H119" s="333"/>
      <c r="I119" s="333"/>
      <c r="J119" s="334"/>
      <c r="K119" s="61"/>
      <c r="L119" s="68"/>
      <c r="M119" s="68"/>
      <c r="N119" s="68"/>
      <c r="O119" s="59"/>
      <c r="P119" s="61"/>
      <c r="Q119" s="68"/>
      <c r="R119" s="68"/>
      <c r="S119" s="68"/>
      <c r="T119" s="59"/>
      <c r="U119" s="61"/>
      <c r="V119" s="68"/>
      <c r="W119" s="68"/>
      <c r="X119" s="68" t="s">
        <v>35</v>
      </c>
      <c r="Y119" s="59">
        <v>12</v>
      </c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321"/>
      <c r="AP119" s="306"/>
      <c r="AQ119" s="307"/>
      <c r="AR119" s="152"/>
      <c r="AT119" s="309"/>
      <c r="AU119" s="228"/>
      <c r="AV119" s="228"/>
      <c r="AW119" s="228"/>
      <c r="AX119" s="228"/>
      <c r="AY119" s="310"/>
      <c r="AZ119" s="228"/>
    </row>
    <row r="120" spans="1:52" s="308" customFormat="1" ht="16.5" thickBot="1">
      <c r="A120" s="294"/>
      <c r="B120" s="7"/>
      <c r="C120" s="335" t="s">
        <v>30</v>
      </c>
      <c r="D120" s="525">
        <f>SUM(D117:D119)</f>
        <v>580</v>
      </c>
      <c r="E120" s="336">
        <f>SUM(E115:E119)</f>
        <v>30</v>
      </c>
      <c r="F120" s="337"/>
      <c r="G120" s="338"/>
      <c r="H120" s="338"/>
      <c r="I120" s="338"/>
      <c r="J120" s="336"/>
      <c r="K120" s="337"/>
      <c r="L120" s="338"/>
      <c r="M120" s="338"/>
      <c r="N120" s="339"/>
      <c r="O120" s="336">
        <v>5</v>
      </c>
      <c r="P120" s="337"/>
      <c r="Q120" s="338"/>
      <c r="R120" s="338"/>
      <c r="S120" s="339"/>
      <c r="T120" s="336">
        <v>5</v>
      </c>
      <c r="U120" s="337"/>
      <c r="V120" s="338"/>
      <c r="W120" s="338"/>
      <c r="X120" s="339"/>
      <c r="Y120" s="336">
        <v>20</v>
      </c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321"/>
      <c r="AP120" s="306"/>
      <c r="AQ120" s="307"/>
      <c r="AR120" s="152"/>
      <c r="AT120" s="309"/>
      <c r="AU120" s="228"/>
      <c r="AV120" s="228"/>
      <c r="AW120" s="228"/>
      <c r="AX120" s="228"/>
      <c r="AY120" s="310"/>
      <c r="AZ120" s="228"/>
    </row>
    <row r="121" spans="1:52" s="308" customFormat="1" ht="15.75">
      <c r="A121" s="247"/>
      <c r="B121" s="7"/>
      <c r="C121" s="22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321"/>
      <c r="AP121" s="306"/>
      <c r="AQ121" s="307"/>
      <c r="AR121" s="152"/>
      <c r="AT121" s="309"/>
      <c r="AU121" s="228"/>
      <c r="AV121" s="228"/>
      <c r="AW121" s="228"/>
      <c r="AX121" s="228"/>
      <c r="AY121" s="310"/>
      <c r="AZ121" s="228"/>
    </row>
    <row r="122" spans="1:52" s="308" customFormat="1" ht="15.75">
      <c r="A122" s="247"/>
      <c r="B122" s="340" t="s">
        <v>121</v>
      </c>
      <c r="C122" s="513" t="s">
        <v>202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321"/>
      <c r="AP122" s="306"/>
      <c r="AQ122" s="307"/>
      <c r="AR122" s="152"/>
      <c r="AT122" s="309"/>
      <c r="AU122" s="228"/>
      <c r="AV122" s="228"/>
      <c r="AW122" s="228"/>
      <c r="AX122" s="228"/>
      <c r="AY122" s="310"/>
      <c r="AZ122" s="228"/>
    </row>
    <row r="123" spans="1:52" s="308" customFormat="1" ht="31.5" customHeight="1">
      <c r="A123" s="247"/>
      <c r="B123" s="320"/>
      <c r="C123" s="654" t="s">
        <v>200</v>
      </c>
      <c r="D123" s="654"/>
      <c r="E123" s="654"/>
      <c r="F123" s="654"/>
      <c r="G123" s="654"/>
      <c r="H123" s="654"/>
      <c r="I123" s="654"/>
      <c r="J123" s="654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321"/>
      <c r="AP123" s="306"/>
      <c r="AQ123" s="307"/>
      <c r="AR123" s="152"/>
      <c r="AT123" s="309"/>
      <c r="AU123" s="228"/>
      <c r="AV123" s="228"/>
      <c r="AW123" s="228"/>
      <c r="AX123" s="228"/>
      <c r="AY123" s="310"/>
      <c r="AZ123" s="228"/>
    </row>
    <row r="124" spans="1:52" s="308" customFormat="1" ht="15.75">
      <c r="A124" s="247"/>
      <c r="B124" s="320"/>
      <c r="C124" s="21" t="s">
        <v>187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321"/>
      <c r="AP124" s="306"/>
      <c r="AQ124" s="307"/>
      <c r="AR124" s="152"/>
      <c r="AT124" s="309"/>
      <c r="AU124" s="228"/>
      <c r="AV124" s="228"/>
      <c r="AW124" s="228"/>
      <c r="AX124" s="228"/>
      <c r="AY124" s="310"/>
      <c r="AZ124" s="228"/>
    </row>
    <row r="125" spans="1:52" s="308" customFormat="1" ht="47.25" customHeight="1">
      <c r="A125" s="307"/>
      <c r="B125" s="320"/>
      <c r="C125" s="655" t="s">
        <v>201</v>
      </c>
      <c r="D125" s="655"/>
      <c r="E125" s="655"/>
      <c r="F125" s="655"/>
      <c r="G125" s="655"/>
      <c r="H125" s="655"/>
      <c r="I125" s="655"/>
      <c r="J125" s="655"/>
      <c r="K125" s="655"/>
      <c r="L125" s="655"/>
      <c r="M125" s="655"/>
      <c r="N125" s="655"/>
      <c r="O125" s="655"/>
      <c r="P125" s="655"/>
      <c r="Q125" s="655"/>
      <c r="R125" s="655"/>
      <c r="S125" s="655"/>
      <c r="T125" s="655"/>
      <c r="U125" s="655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321"/>
      <c r="AP125" s="306"/>
      <c r="AQ125" s="307"/>
      <c r="AR125" s="152"/>
      <c r="AT125" s="309"/>
      <c r="AU125" s="228"/>
      <c r="AV125" s="228"/>
      <c r="AW125" s="228"/>
      <c r="AX125" s="228"/>
      <c r="AY125" s="310"/>
      <c r="AZ125" s="228"/>
    </row>
    <row r="126" spans="1:44" ht="15.75">
      <c r="A126" s="307"/>
      <c r="B126" s="320"/>
      <c r="C126" s="110" t="s">
        <v>223</v>
      </c>
      <c r="D126" s="110"/>
      <c r="E126" s="110"/>
      <c r="F126" s="110"/>
      <c r="G126" s="110"/>
      <c r="H126" s="341"/>
      <c r="I126" s="341"/>
      <c r="J126" s="341"/>
      <c r="K126" s="341"/>
      <c r="L126" s="341"/>
      <c r="M126" s="341"/>
      <c r="N126" s="341"/>
      <c r="O126" s="341"/>
      <c r="P126" s="341"/>
      <c r="Q126" s="110"/>
      <c r="R126" s="110"/>
      <c r="AO126" s="321"/>
      <c r="AP126" s="306"/>
      <c r="AR126" s="2"/>
    </row>
    <row r="127" spans="2:5" ht="15.75">
      <c r="B127" s="652"/>
      <c r="C127" s="653"/>
      <c r="D127" s="347"/>
      <c r="E127" s="347"/>
    </row>
    <row r="128" spans="2:5" ht="15.75">
      <c r="B128" s="651"/>
      <c r="C128" s="651"/>
      <c r="D128" s="347"/>
      <c r="E128" s="347"/>
    </row>
    <row r="129" spans="2:5" ht="15.75">
      <c r="B129" s="348"/>
      <c r="C129" s="349"/>
      <c r="D129" s="347"/>
      <c r="E129" s="347"/>
    </row>
  </sheetData>
  <sheetProtection/>
  <mergeCells count="43">
    <mergeCell ref="F113:J113"/>
    <mergeCell ref="C113:C114"/>
    <mergeCell ref="B128:C128"/>
    <mergeCell ref="B127:C127"/>
    <mergeCell ref="K113:O113"/>
    <mergeCell ref="C123:J123"/>
    <mergeCell ref="C125:U125"/>
    <mergeCell ref="B87:E87"/>
    <mergeCell ref="B113:B114"/>
    <mergeCell ref="AO48:AR49"/>
    <mergeCell ref="B62:C62"/>
    <mergeCell ref="B48:B49"/>
    <mergeCell ref="F81:AI81"/>
    <mergeCell ref="B57:C57"/>
    <mergeCell ref="U113:Y113"/>
    <mergeCell ref="D110:AG110"/>
    <mergeCell ref="D108:AN109"/>
    <mergeCell ref="AU5:AU9"/>
    <mergeCell ref="F46:G46"/>
    <mergeCell ref="D46:E46"/>
    <mergeCell ref="AT5:AT9"/>
    <mergeCell ref="B10:C10"/>
    <mergeCell ref="B81:B82"/>
    <mergeCell ref="C81:C82"/>
    <mergeCell ref="A3:AR3"/>
    <mergeCell ref="B27:C27"/>
    <mergeCell ref="A7:A8"/>
    <mergeCell ref="B7:B8"/>
    <mergeCell ref="C7:C8"/>
    <mergeCell ref="F7:AI7"/>
    <mergeCell ref="AO7:AR8"/>
    <mergeCell ref="B20:C20"/>
    <mergeCell ref="A2:AR2"/>
    <mergeCell ref="B4:C4"/>
    <mergeCell ref="A5:AR5"/>
    <mergeCell ref="D45:AO45"/>
    <mergeCell ref="P113:T113"/>
    <mergeCell ref="D107:AN107"/>
    <mergeCell ref="A47:AR47"/>
    <mergeCell ref="C48:C49"/>
    <mergeCell ref="F48:AI48"/>
    <mergeCell ref="B51:C51"/>
  </mergeCells>
  <printOptions horizontalCentered="1"/>
  <pageMargins left="0.15748031496062992" right="0.15748031496062992" top="1.220472440944882" bottom="0.3937007874015748" header="0.7874015748031497" footer="0.31496062992125984"/>
  <pageSetup firstPageNumber="1" useFirstPageNumber="1" horizontalDpi="600" verticalDpi="600" orientation="landscape" paperSize="9" scale="44" r:id="rId1"/>
  <headerFooter alignWithMargins="0">
    <oddHeader xml:space="preserve">&amp;L&amp;"Arial,Félkövér"Óbudai Egyetem
Alba Regia Műszaki Kar Geoinformatikai Intézet&amp;C&amp;"Arial CE,Félkövér"&amp;11Földmérő és földrendező alapszak&amp;12
&amp;11BSc D-tanterv
&amp;"Arial CE,Normál"&amp;12
&amp;R&amp;"Arial CE,Félkövér"Érvényes: 2014/2015. 
NAPPALI </oddHeader>
    <oddFooter>&amp;R&amp;"Arial CE,Félkövér"&amp;12&amp;P / &amp;N</oddFooter>
  </headerFooter>
  <rowBreaks count="2" manualBreakCount="2">
    <brk id="44" max="255" man="1"/>
    <brk id="78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B126"/>
  <sheetViews>
    <sheetView tabSelected="1" view="pageBreakPreview" zoomScale="70" zoomScaleNormal="70" zoomScaleSheetLayoutView="70" zoomScalePageLayoutView="91" workbookViewId="0" topLeftCell="A32">
      <selection activeCell="AP66" sqref="AP66"/>
    </sheetView>
  </sheetViews>
  <sheetFormatPr defaultColWidth="9.00390625" defaultRowHeight="12.75"/>
  <cols>
    <col min="1" max="1" width="4.25390625" style="247" customWidth="1"/>
    <col min="2" max="2" width="15.75390625" style="7" customWidth="1"/>
    <col min="3" max="3" width="48.375" style="22" customWidth="1"/>
    <col min="4" max="4" width="6.625" style="21" customWidth="1"/>
    <col min="5" max="5" width="7.875" style="21" customWidth="1"/>
    <col min="6" max="6" width="4.875" style="21" bestFit="1" customWidth="1"/>
    <col min="7" max="7" width="4.375" style="21" customWidth="1"/>
    <col min="8" max="9" width="3.625" style="21" customWidth="1"/>
    <col min="10" max="10" width="4.75390625" style="21" customWidth="1"/>
    <col min="11" max="11" width="4.625" style="21" customWidth="1"/>
    <col min="12" max="14" width="3.625" style="21" customWidth="1"/>
    <col min="15" max="15" width="4.75390625" style="21" customWidth="1"/>
    <col min="16" max="16" width="4.625" style="21" bestFit="1" customWidth="1"/>
    <col min="17" max="17" width="3.625" style="21" customWidth="1"/>
    <col min="18" max="20" width="4.625" style="21" bestFit="1" customWidth="1"/>
    <col min="21" max="21" width="5.25390625" style="21" bestFit="1" customWidth="1"/>
    <col min="22" max="22" width="3.625" style="21" customWidth="1"/>
    <col min="23" max="23" width="4.625" style="21" bestFit="1" customWidth="1"/>
    <col min="24" max="24" width="3.625" style="21" customWidth="1"/>
    <col min="25" max="25" width="4.125" style="21" customWidth="1"/>
    <col min="26" max="26" width="4.625" style="21" bestFit="1" customWidth="1"/>
    <col min="27" max="28" width="3.625" style="21" customWidth="1"/>
    <col min="29" max="29" width="3.375" style="21" customWidth="1"/>
    <col min="30" max="30" width="5.125" style="21" customWidth="1"/>
    <col min="31" max="31" width="4.625" style="21" bestFit="1" customWidth="1"/>
    <col min="32" max="34" width="3.625" style="21" customWidth="1"/>
    <col min="35" max="35" width="4.75390625" style="21" bestFit="1" customWidth="1"/>
    <col min="36" max="39" width="3.625" style="21" customWidth="1"/>
    <col min="40" max="40" width="5.00390625" style="21" bestFit="1" customWidth="1"/>
    <col min="41" max="41" width="5.00390625" style="247" customWidth="1"/>
    <col min="42" max="42" width="17.25390625" style="5" customWidth="1"/>
    <col min="43" max="43" width="5.125" style="247" customWidth="1"/>
    <col min="44" max="44" width="17.375" style="408" customWidth="1"/>
    <col min="45" max="45" width="9.125" style="21" customWidth="1"/>
    <col min="46" max="46" width="1.875" style="167" customWidth="1"/>
    <col min="47" max="48" width="9.25390625" style="77" bestFit="1" customWidth="1"/>
    <col min="49" max="49" width="9.125" style="77" customWidth="1"/>
    <col min="50" max="50" width="9.125" style="109" customWidth="1"/>
    <col min="51" max="51" width="9.125" style="168" customWidth="1"/>
    <col min="52" max="54" width="9.125" style="77" customWidth="1"/>
    <col min="55" max="16384" width="9.125" style="21" customWidth="1"/>
  </cols>
  <sheetData>
    <row r="1" ht="12.75" customHeight="1" hidden="1"/>
    <row r="2" spans="1:44" ht="21.75" customHeight="1">
      <c r="A2" s="604" t="s">
        <v>44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4"/>
      <c r="AH2" s="604"/>
      <c r="AI2" s="604"/>
      <c r="AJ2" s="604"/>
      <c r="AK2" s="604"/>
      <c r="AL2" s="604"/>
      <c r="AM2" s="604"/>
      <c r="AN2" s="604"/>
      <c r="AO2" s="604"/>
      <c r="AP2" s="604"/>
      <c r="AQ2" s="604"/>
      <c r="AR2" s="604"/>
    </row>
    <row r="3" spans="1:44" ht="21.75" customHeight="1">
      <c r="A3" s="619" t="s">
        <v>204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  <c r="AJ3" s="620"/>
      <c r="AK3" s="620"/>
      <c r="AL3" s="620"/>
      <c r="AM3" s="620"/>
      <c r="AN3" s="620"/>
      <c r="AO3" s="620"/>
      <c r="AP3" s="620"/>
      <c r="AQ3" s="620"/>
      <c r="AR3" s="620"/>
    </row>
    <row r="4" spans="2:44" ht="17.25" customHeight="1">
      <c r="B4" s="605"/>
      <c r="C4" s="605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48"/>
      <c r="AQ4" s="362" t="s">
        <v>37</v>
      </c>
      <c r="AR4" s="442"/>
    </row>
    <row r="5" spans="1:47" ht="16.5" thickBot="1">
      <c r="A5" s="606" t="s">
        <v>21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  <c r="AP5" s="605"/>
      <c r="AQ5" s="605"/>
      <c r="AR5" s="605"/>
      <c r="AT5" s="637"/>
      <c r="AU5" s="633"/>
    </row>
    <row r="6" spans="2:47" ht="13.5" customHeight="1" hidden="1" thickBot="1">
      <c r="B6" s="8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T6" s="638"/>
      <c r="AU6" s="633"/>
    </row>
    <row r="7" spans="1:47" ht="12.75" customHeight="1">
      <c r="A7" s="622"/>
      <c r="B7" s="624" t="s">
        <v>19</v>
      </c>
      <c r="C7" s="615" t="s">
        <v>2</v>
      </c>
      <c r="D7" s="27" t="s">
        <v>0</v>
      </c>
      <c r="E7" s="28" t="s">
        <v>25</v>
      </c>
      <c r="F7" s="609" t="s">
        <v>1</v>
      </c>
      <c r="G7" s="610"/>
      <c r="H7" s="610"/>
      <c r="I7" s="610"/>
      <c r="J7" s="610"/>
      <c r="K7" s="610"/>
      <c r="L7" s="610"/>
      <c r="M7" s="610"/>
      <c r="N7" s="610"/>
      <c r="O7" s="610"/>
      <c r="P7" s="610"/>
      <c r="Q7" s="610"/>
      <c r="R7" s="610"/>
      <c r="S7" s="610"/>
      <c r="T7" s="610"/>
      <c r="U7" s="610"/>
      <c r="V7" s="610"/>
      <c r="W7" s="610"/>
      <c r="X7" s="610"/>
      <c r="Y7" s="610"/>
      <c r="Z7" s="610"/>
      <c r="AA7" s="610"/>
      <c r="AB7" s="610"/>
      <c r="AC7" s="610"/>
      <c r="AD7" s="610"/>
      <c r="AE7" s="610"/>
      <c r="AF7" s="610"/>
      <c r="AG7" s="610"/>
      <c r="AH7" s="610"/>
      <c r="AI7" s="610"/>
      <c r="AJ7" s="29"/>
      <c r="AK7" s="29"/>
      <c r="AL7" s="29"/>
      <c r="AM7" s="30"/>
      <c r="AN7" s="31"/>
      <c r="AO7" s="626" t="s">
        <v>23</v>
      </c>
      <c r="AP7" s="627"/>
      <c r="AQ7" s="627"/>
      <c r="AR7" s="628"/>
      <c r="AS7" s="26"/>
      <c r="AT7" s="638"/>
      <c r="AU7" s="633"/>
    </row>
    <row r="8" spans="1:47" ht="13.5" customHeight="1" thickBot="1">
      <c r="A8" s="623"/>
      <c r="B8" s="625"/>
      <c r="C8" s="616"/>
      <c r="D8" s="33" t="s">
        <v>3</v>
      </c>
      <c r="E8" s="33"/>
      <c r="F8" s="34"/>
      <c r="G8" s="35"/>
      <c r="H8" s="35" t="s">
        <v>4</v>
      </c>
      <c r="I8" s="35"/>
      <c r="J8" s="36"/>
      <c r="K8" s="35"/>
      <c r="L8" s="35"/>
      <c r="M8" s="35" t="s">
        <v>5</v>
      </c>
      <c r="N8" s="35"/>
      <c r="O8" s="36"/>
      <c r="P8" s="35"/>
      <c r="Q8" s="35"/>
      <c r="R8" s="37" t="s">
        <v>6</v>
      </c>
      <c r="S8" s="35"/>
      <c r="T8" s="36"/>
      <c r="U8" s="35"/>
      <c r="V8" s="35"/>
      <c r="W8" s="37" t="s">
        <v>7</v>
      </c>
      <c r="X8" s="35"/>
      <c r="Y8" s="36"/>
      <c r="Z8" s="35"/>
      <c r="AA8" s="35"/>
      <c r="AB8" s="37" t="s">
        <v>8</v>
      </c>
      <c r="AC8" s="35"/>
      <c r="AD8" s="36"/>
      <c r="AE8" s="34"/>
      <c r="AF8" s="35"/>
      <c r="AG8" s="35" t="s">
        <v>9</v>
      </c>
      <c r="AH8" s="35"/>
      <c r="AI8" s="38"/>
      <c r="AJ8" s="34"/>
      <c r="AK8" s="35"/>
      <c r="AL8" s="35" t="s">
        <v>18</v>
      </c>
      <c r="AM8" s="35"/>
      <c r="AN8" s="36"/>
      <c r="AO8" s="629"/>
      <c r="AP8" s="630"/>
      <c r="AQ8" s="630"/>
      <c r="AR8" s="631"/>
      <c r="AS8" s="26"/>
      <c r="AT8" s="638"/>
      <c r="AU8" s="633"/>
    </row>
    <row r="9" spans="1:47" ht="15.75">
      <c r="A9" s="277"/>
      <c r="B9" s="1"/>
      <c r="C9" s="39"/>
      <c r="D9" s="40"/>
      <c r="E9" s="26"/>
      <c r="F9" s="41" t="s">
        <v>10</v>
      </c>
      <c r="G9" s="42" t="s">
        <v>12</v>
      </c>
      <c r="H9" s="42" t="s">
        <v>11</v>
      </c>
      <c r="I9" s="42" t="s">
        <v>13</v>
      </c>
      <c r="J9" s="43" t="s">
        <v>14</v>
      </c>
      <c r="K9" s="41" t="s">
        <v>10</v>
      </c>
      <c r="L9" s="42" t="s">
        <v>12</v>
      </c>
      <c r="M9" s="42" t="s">
        <v>11</v>
      </c>
      <c r="N9" s="42" t="s">
        <v>13</v>
      </c>
      <c r="O9" s="43" t="s">
        <v>14</v>
      </c>
      <c r="P9" s="41" t="s">
        <v>10</v>
      </c>
      <c r="Q9" s="42" t="s">
        <v>12</v>
      </c>
      <c r="R9" s="42" t="s">
        <v>11</v>
      </c>
      <c r="S9" s="42" t="s">
        <v>13</v>
      </c>
      <c r="T9" s="43" t="s">
        <v>14</v>
      </c>
      <c r="U9" s="41" t="s">
        <v>10</v>
      </c>
      <c r="V9" s="42" t="s">
        <v>12</v>
      </c>
      <c r="W9" s="42" t="s">
        <v>11</v>
      </c>
      <c r="X9" s="42" t="s">
        <v>13</v>
      </c>
      <c r="Y9" s="43" t="s">
        <v>14</v>
      </c>
      <c r="Z9" s="41" t="s">
        <v>10</v>
      </c>
      <c r="AA9" s="42" t="s">
        <v>12</v>
      </c>
      <c r="AB9" s="42" t="s">
        <v>11</v>
      </c>
      <c r="AC9" s="42" t="s">
        <v>13</v>
      </c>
      <c r="AD9" s="43" t="s">
        <v>14</v>
      </c>
      <c r="AE9" s="41" t="s">
        <v>10</v>
      </c>
      <c r="AF9" s="42" t="s">
        <v>12</v>
      </c>
      <c r="AG9" s="42" t="s">
        <v>11</v>
      </c>
      <c r="AH9" s="42" t="s">
        <v>13</v>
      </c>
      <c r="AI9" s="43" t="s">
        <v>14</v>
      </c>
      <c r="AJ9" s="44" t="s">
        <v>10</v>
      </c>
      <c r="AK9" s="24" t="s">
        <v>12</v>
      </c>
      <c r="AL9" s="24" t="s">
        <v>11</v>
      </c>
      <c r="AM9" s="24" t="s">
        <v>13</v>
      </c>
      <c r="AN9" s="45" t="s">
        <v>14</v>
      </c>
      <c r="AO9" s="249"/>
      <c r="AP9" s="145" t="s">
        <v>19</v>
      </c>
      <c r="AQ9" s="263"/>
      <c r="AR9" s="527" t="s">
        <v>19</v>
      </c>
      <c r="AS9" s="26"/>
      <c r="AT9" s="638"/>
      <c r="AU9" s="633"/>
    </row>
    <row r="10" spans="1:54" s="52" customFormat="1" ht="16.5" thickBot="1">
      <c r="A10" s="599"/>
      <c r="B10" s="621" t="s">
        <v>40</v>
      </c>
      <c r="C10" s="618"/>
      <c r="D10" s="46">
        <f>SUM(D11:D19)</f>
        <v>34</v>
      </c>
      <c r="E10" s="46">
        <v>34</v>
      </c>
      <c r="F10" s="47">
        <f>SUM(F11:F19)</f>
        <v>8</v>
      </c>
      <c r="G10" s="47">
        <f>SUM(G11:G19)</f>
        <v>7</v>
      </c>
      <c r="H10" s="47">
        <f>SUM(H11:H19)</f>
        <v>0</v>
      </c>
      <c r="I10" s="47"/>
      <c r="J10" s="48">
        <f>SUM(J11:J19)</f>
        <v>15</v>
      </c>
      <c r="K10" s="49">
        <f>SUM(K11:K19)</f>
        <v>8</v>
      </c>
      <c r="L10" s="47">
        <v>11</v>
      </c>
      <c r="M10" s="47">
        <f>SUM(M11:M19)</f>
        <v>0</v>
      </c>
      <c r="N10" s="50"/>
      <c r="O10" s="51">
        <f>SUM(O11:O19)</f>
        <v>19</v>
      </c>
      <c r="P10" s="47">
        <f>SUM(P11:P19)</f>
        <v>0</v>
      </c>
      <c r="Q10" s="50">
        <f>SUM(Q11:Q19)</f>
        <v>0</v>
      </c>
      <c r="R10" s="47">
        <f>SUM(R11:R19)</f>
        <v>0</v>
      </c>
      <c r="S10" s="50"/>
      <c r="T10" s="48">
        <f>SUM(T11:T19)</f>
        <v>0</v>
      </c>
      <c r="U10" s="49">
        <f>SUM(U11:U19)</f>
        <v>0</v>
      </c>
      <c r="V10" s="47">
        <f>SUM(V11:V19)</f>
        <v>0</v>
      </c>
      <c r="W10" s="47">
        <f>SUM(W11:W19)</f>
        <v>0</v>
      </c>
      <c r="X10" s="50"/>
      <c r="Y10" s="51">
        <f>SUM(Y11:Y19)</f>
        <v>0</v>
      </c>
      <c r="Z10" s="47">
        <f>SUM(Z11:Z19)</f>
        <v>0</v>
      </c>
      <c r="AA10" s="47">
        <f>SUM(AA11:AA19)</f>
        <v>0</v>
      </c>
      <c r="AB10" s="47">
        <f>SUM(AC11:AC19)</f>
        <v>0</v>
      </c>
      <c r="AC10" s="50"/>
      <c r="AD10" s="48">
        <f>SUM(AD11:AD19)</f>
        <v>0</v>
      </c>
      <c r="AE10" s="49">
        <f>SUM(AE11:AE19)</f>
        <v>0</v>
      </c>
      <c r="AF10" s="47">
        <f>SUM(AF11:AF19)</f>
        <v>0</v>
      </c>
      <c r="AG10" s="47">
        <f>SUM(AG11:AG19)</f>
        <v>0</v>
      </c>
      <c r="AH10" s="50"/>
      <c r="AI10" s="51">
        <f>SUM(AI11:AI19)</f>
        <v>0</v>
      </c>
      <c r="AJ10" s="47">
        <f>SUM(AJ11:AJ19)</f>
        <v>0</v>
      </c>
      <c r="AK10" s="47">
        <f>SUM(AK11:AK19)</f>
        <v>0</v>
      </c>
      <c r="AL10" s="47">
        <f>SUM(AL11:AL19)</f>
        <v>0</v>
      </c>
      <c r="AM10" s="50"/>
      <c r="AN10" s="51">
        <f>SUM(AN11:AN19)</f>
        <v>0</v>
      </c>
      <c r="AO10" s="250"/>
      <c r="AP10" s="14"/>
      <c r="AQ10" s="264"/>
      <c r="AR10" s="528"/>
      <c r="AS10" s="407"/>
      <c r="AT10" s="163"/>
      <c r="AU10" s="171"/>
      <c r="AV10" s="172"/>
      <c r="AW10" s="173"/>
      <c r="AX10" s="171"/>
      <c r="AY10" s="174"/>
      <c r="AZ10" s="173"/>
      <c r="BA10" s="173"/>
      <c r="BB10" s="173"/>
    </row>
    <row r="11" spans="1:48" ht="18" customHeight="1">
      <c r="A11" s="594" t="s">
        <v>4</v>
      </c>
      <c r="B11" s="3" t="s">
        <v>122</v>
      </c>
      <c r="C11" s="53" t="s">
        <v>45</v>
      </c>
      <c r="D11" s="54">
        <f>F11+G11+H11+K11+L11+M11+P11+Q11+R11+U11+V11+W11+Z11+AA11+AB11+AE11+AF11+AG11+AJ11+AK11+AL11</f>
        <v>5</v>
      </c>
      <c r="E11" s="55">
        <v>5</v>
      </c>
      <c r="F11" s="62">
        <v>2</v>
      </c>
      <c r="G11" s="229">
        <v>3</v>
      </c>
      <c r="H11" s="63"/>
      <c r="I11" s="64" t="s">
        <v>15</v>
      </c>
      <c r="J11" s="65">
        <v>5</v>
      </c>
      <c r="K11" s="63"/>
      <c r="L11" s="229"/>
      <c r="M11" s="63"/>
      <c r="N11" s="64"/>
      <c r="O11" s="65"/>
      <c r="P11" s="63"/>
      <c r="Q11" s="117"/>
      <c r="R11" s="57"/>
      <c r="S11" s="58"/>
      <c r="T11" s="59"/>
      <c r="U11" s="57"/>
      <c r="V11" s="117"/>
      <c r="W11" s="57"/>
      <c r="X11" s="58"/>
      <c r="Y11" s="59"/>
      <c r="Z11" s="57"/>
      <c r="AA11" s="117"/>
      <c r="AB11" s="57"/>
      <c r="AC11" s="58"/>
      <c r="AD11" s="59"/>
      <c r="AE11" s="56"/>
      <c r="AF11" s="117"/>
      <c r="AG11" s="57"/>
      <c r="AH11" s="58"/>
      <c r="AI11" s="59"/>
      <c r="AJ11" s="56"/>
      <c r="AK11" s="117"/>
      <c r="AL11" s="57"/>
      <c r="AM11" s="58"/>
      <c r="AN11" s="59"/>
      <c r="AO11" s="249"/>
      <c r="AP11" s="11"/>
      <c r="AQ11" s="265"/>
      <c r="AR11" s="529"/>
      <c r="AS11" s="26"/>
      <c r="AU11" s="164"/>
      <c r="AV11" s="165"/>
    </row>
    <row r="12" spans="1:48" ht="18" customHeight="1">
      <c r="A12" s="597" t="s">
        <v>5</v>
      </c>
      <c r="B12" s="3" t="s">
        <v>123</v>
      </c>
      <c r="C12" s="60" t="s">
        <v>46</v>
      </c>
      <c r="D12" s="54">
        <f aca="true" t="shared" si="0" ref="D12:D19">F12+G12+H12+K12+L12+M12+P12+Q12+R12+U12+V12+W12+Z12+AA12+AB12+AE12+AF12+AG12+AJ12+AK12+AL12</f>
        <v>5</v>
      </c>
      <c r="E12" s="55">
        <v>5</v>
      </c>
      <c r="F12" s="62"/>
      <c r="G12" s="73"/>
      <c r="H12" s="63"/>
      <c r="I12" s="64"/>
      <c r="J12" s="65"/>
      <c r="K12" s="63">
        <v>2</v>
      </c>
      <c r="L12" s="73">
        <v>3</v>
      </c>
      <c r="M12" s="63"/>
      <c r="N12" s="64" t="s">
        <v>15</v>
      </c>
      <c r="O12" s="65">
        <v>5</v>
      </c>
      <c r="P12" s="63"/>
      <c r="Q12" s="68"/>
      <c r="R12" s="57"/>
      <c r="S12" s="58"/>
      <c r="T12" s="59"/>
      <c r="U12" s="57"/>
      <c r="V12" s="68"/>
      <c r="W12" s="57"/>
      <c r="X12" s="58"/>
      <c r="Y12" s="59"/>
      <c r="Z12" s="57"/>
      <c r="AA12" s="68"/>
      <c r="AB12" s="57"/>
      <c r="AC12" s="58"/>
      <c r="AD12" s="59"/>
      <c r="AE12" s="56"/>
      <c r="AF12" s="68"/>
      <c r="AG12" s="57"/>
      <c r="AH12" s="58"/>
      <c r="AI12" s="59"/>
      <c r="AJ12" s="56"/>
      <c r="AK12" s="68"/>
      <c r="AL12" s="57"/>
      <c r="AM12" s="58"/>
      <c r="AN12" s="59"/>
      <c r="AO12" s="251">
        <v>1</v>
      </c>
      <c r="AP12" s="3" t="s">
        <v>122</v>
      </c>
      <c r="AQ12" s="266"/>
      <c r="AR12" s="530"/>
      <c r="AS12" s="26"/>
      <c r="AT12" s="166"/>
      <c r="AU12" s="109"/>
      <c r="AV12" s="165"/>
    </row>
    <row r="13" spans="1:48" ht="18" customHeight="1">
      <c r="A13" s="597" t="s">
        <v>6</v>
      </c>
      <c r="B13" s="3" t="s">
        <v>124</v>
      </c>
      <c r="C13" s="60" t="s">
        <v>47</v>
      </c>
      <c r="D13" s="54">
        <f t="shared" si="0"/>
        <v>4</v>
      </c>
      <c r="E13" s="55">
        <v>4</v>
      </c>
      <c r="F13" s="62">
        <v>2</v>
      </c>
      <c r="G13" s="73">
        <v>2</v>
      </c>
      <c r="H13" s="63"/>
      <c r="I13" s="64" t="s">
        <v>15</v>
      </c>
      <c r="J13" s="65">
        <v>4</v>
      </c>
      <c r="K13" s="63"/>
      <c r="L13" s="73"/>
      <c r="M13" s="63"/>
      <c r="N13" s="64"/>
      <c r="O13" s="65"/>
      <c r="P13" s="63"/>
      <c r="Q13" s="68"/>
      <c r="R13" s="57"/>
      <c r="S13" s="58"/>
      <c r="T13" s="59"/>
      <c r="U13" s="57"/>
      <c r="V13" s="68"/>
      <c r="W13" s="57"/>
      <c r="X13" s="58"/>
      <c r="Y13" s="59"/>
      <c r="Z13" s="57"/>
      <c r="AA13" s="68"/>
      <c r="AB13" s="57"/>
      <c r="AC13" s="58"/>
      <c r="AD13" s="59"/>
      <c r="AE13" s="56"/>
      <c r="AF13" s="68"/>
      <c r="AG13" s="57"/>
      <c r="AH13" s="58"/>
      <c r="AI13" s="59"/>
      <c r="AJ13" s="56"/>
      <c r="AK13" s="68"/>
      <c r="AL13" s="57"/>
      <c r="AM13" s="58"/>
      <c r="AN13" s="59"/>
      <c r="AO13" s="251"/>
      <c r="AP13" s="3"/>
      <c r="AQ13" s="266"/>
      <c r="AR13" s="530"/>
      <c r="AS13" s="26"/>
      <c r="AT13" s="166"/>
      <c r="AU13" s="109"/>
      <c r="AV13" s="165"/>
    </row>
    <row r="14" spans="1:48" ht="18" customHeight="1">
      <c r="A14" s="597" t="s">
        <v>7</v>
      </c>
      <c r="B14" s="3" t="s">
        <v>125</v>
      </c>
      <c r="C14" s="60" t="s">
        <v>48</v>
      </c>
      <c r="D14" s="54">
        <f t="shared" si="0"/>
        <v>4</v>
      </c>
      <c r="E14" s="55">
        <v>4</v>
      </c>
      <c r="F14" s="62"/>
      <c r="G14" s="73"/>
      <c r="H14" s="63"/>
      <c r="I14" s="64"/>
      <c r="J14" s="65"/>
      <c r="K14" s="62">
        <v>2</v>
      </c>
      <c r="L14" s="73">
        <v>2</v>
      </c>
      <c r="M14" s="63"/>
      <c r="N14" s="64" t="s">
        <v>15</v>
      </c>
      <c r="O14" s="65">
        <v>4</v>
      </c>
      <c r="P14" s="63"/>
      <c r="Q14" s="68"/>
      <c r="R14" s="57"/>
      <c r="S14" s="58"/>
      <c r="T14" s="59"/>
      <c r="U14" s="57"/>
      <c r="V14" s="68"/>
      <c r="W14" s="57"/>
      <c r="X14" s="58"/>
      <c r="Y14" s="59"/>
      <c r="Z14" s="57"/>
      <c r="AA14" s="68"/>
      <c r="AB14" s="57"/>
      <c r="AC14" s="58"/>
      <c r="AD14" s="59"/>
      <c r="AE14" s="56"/>
      <c r="AF14" s="68"/>
      <c r="AG14" s="57"/>
      <c r="AH14" s="58"/>
      <c r="AI14" s="59"/>
      <c r="AJ14" s="62"/>
      <c r="AK14" s="73"/>
      <c r="AL14" s="63"/>
      <c r="AM14" s="64"/>
      <c r="AN14" s="65"/>
      <c r="AO14" s="251">
        <v>3</v>
      </c>
      <c r="AP14" s="11" t="s">
        <v>124</v>
      </c>
      <c r="AQ14" s="267"/>
      <c r="AR14" s="529"/>
      <c r="AS14" s="26"/>
      <c r="AT14" s="166"/>
      <c r="AU14" s="109"/>
      <c r="AV14" s="165"/>
    </row>
    <row r="15" spans="1:48" ht="18" customHeight="1">
      <c r="A15" s="597" t="s">
        <v>8</v>
      </c>
      <c r="B15" s="3" t="s">
        <v>126</v>
      </c>
      <c r="C15" s="66" t="s">
        <v>49</v>
      </c>
      <c r="D15" s="54">
        <f t="shared" si="0"/>
        <v>4</v>
      </c>
      <c r="E15" s="55">
        <v>4</v>
      </c>
      <c r="F15" s="62">
        <v>2</v>
      </c>
      <c r="G15" s="73">
        <v>2</v>
      </c>
      <c r="H15" s="63"/>
      <c r="I15" s="64" t="s">
        <v>35</v>
      </c>
      <c r="J15" s="65">
        <v>4</v>
      </c>
      <c r="K15" s="62"/>
      <c r="L15" s="73"/>
      <c r="M15" s="63"/>
      <c r="N15" s="64"/>
      <c r="O15" s="65"/>
      <c r="P15" s="63"/>
      <c r="Q15" s="68"/>
      <c r="R15" s="67"/>
      <c r="S15" s="68"/>
      <c r="T15" s="69"/>
      <c r="U15" s="57"/>
      <c r="V15" s="68"/>
      <c r="W15" s="57"/>
      <c r="X15" s="58"/>
      <c r="Y15" s="59"/>
      <c r="Z15" s="57"/>
      <c r="AA15" s="68"/>
      <c r="AB15" s="57"/>
      <c r="AC15" s="58"/>
      <c r="AD15" s="70"/>
      <c r="AE15" s="56"/>
      <c r="AF15" s="68"/>
      <c r="AG15" s="57"/>
      <c r="AH15" s="58"/>
      <c r="AI15" s="59"/>
      <c r="AJ15" s="62"/>
      <c r="AK15" s="73"/>
      <c r="AL15" s="63"/>
      <c r="AM15" s="64"/>
      <c r="AN15" s="65"/>
      <c r="AO15" s="251"/>
      <c r="AP15" s="11"/>
      <c r="AQ15" s="267"/>
      <c r="AR15" s="529"/>
      <c r="AS15" s="26"/>
      <c r="AT15" s="166"/>
      <c r="AU15" s="109"/>
      <c r="AV15" s="165"/>
    </row>
    <row r="16" spans="1:48" ht="18" customHeight="1">
      <c r="A16" s="597" t="s">
        <v>9</v>
      </c>
      <c r="B16" s="284" t="s">
        <v>127</v>
      </c>
      <c r="C16" s="60" t="s">
        <v>50</v>
      </c>
      <c r="D16" s="54">
        <f t="shared" si="0"/>
        <v>3</v>
      </c>
      <c r="E16" s="55">
        <v>3</v>
      </c>
      <c r="F16" s="56"/>
      <c r="G16" s="68"/>
      <c r="H16" s="57"/>
      <c r="I16" s="58"/>
      <c r="J16" s="59"/>
      <c r="K16" s="56">
        <v>1</v>
      </c>
      <c r="L16" s="68">
        <v>2</v>
      </c>
      <c r="M16" s="67"/>
      <c r="N16" s="68" t="s">
        <v>35</v>
      </c>
      <c r="O16" s="69">
        <v>3</v>
      </c>
      <c r="P16" s="63"/>
      <c r="Q16" s="73"/>
      <c r="R16" s="63"/>
      <c r="S16" s="64"/>
      <c r="T16" s="65"/>
      <c r="U16" s="63"/>
      <c r="V16" s="73"/>
      <c r="W16" s="63"/>
      <c r="X16" s="64"/>
      <c r="Y16" s="65"/>
      <c r="Z16" s="144"/>
      <c r="AA16" s="73"/>
      <c r="AB16" s="104"/>
      <c r="AC16" s="64"/>
      <c r="AD16" s="65"/>
      <c r="AE16" s="56"/>
      <c r="AF16" s="68"/>
      <c r="AG16" s="57"/>
      <c r="AH16" s="58"/>
      <c r="AI16" s="59"/>
      <c r="AJ16" s="62"/>
      <c r="AK16" s="73"/>
      <c r="AL16" s="63"/>
      <c r="AM16" s="64"/>
      <c r="AN16" s="65"/>
      <c r="AO16" s="251">
        <v>5</v>
      </c>
      <c r="AP16" s="11" t="s">
        <v>126</v>
      </c>
      <c r="AQ16" s="267"/>
      <c r="AR16" s="529"/>
      <c r="AS16" s="26"/>
      <c r="AT16" s="166"/>
      <c r="AU16" s="109"/>
      <c r="AV16" s="165"/>
    </row>
    <row r="17" spans="1:48" ht="18" customHeight="1">
      <c r="A17" s="597" t="s">
        <v>18</v>
      </c>
      <c r="B17" s="3" t="s">
        <v>128</v>
      </c>
      <c r="C17" s="71" t="s">
        <v>51</v>
      </c>
      <c r="D17" s="514">
        <f t="shared" si="0"/>
        <v>2</v>
      </c>
      <c r="E17" s="515">
        <v>2</v>
      </c>
      <c r="F17" s="56">
        <v>2</v>
      </c>
      <c r="G17" s="68"/>
      <c r="H17" s="57"/>
      <c r="I17" s="58" t="s">
        <v>35</v>
      </c>
      <c r="J17" s="59">
        <v>2</v>
      </c>
      <c r="K17" s="57"/>
      <c r="L17" s="68"/>
      <c r="M17" s="57"/>
      <c r="N17" s="58"/>
      <c r="O17" s="59"/>
      <c r="P17" s="144"/>
      <c r="Q17" s="73"/>
      <c r="R17" s="63"/>
      <c r="S17" s="64"/>
      <c r="T17" s="65"/>
      <c r="U17" s="63"/>
      <c r="V17" s="73"/>
      <c r="W17" s="63"/>
      <c r="X17" s="64"/>
      <c r="Y17" s="65"/>
      <c r="Z17" s="63"/>
      <c r="AA17" s="73"/>
      <c r="AB17" s="63"/>
      <c r="AC17" s="64"/>
      <c r="AD17" s="65"/>
      <c r="AE17" s="56"/>
      <c r="AF17" s="68"/>
      <c r="AG17" s="57"/>
      <c r="AH17" s="58"/>
      <c r="AI17" s="59"/>
      <c r="AJ17" s="62"/>
      <c r="AK17" s="73"/>
      <c r="AL17" s="63"/>
      <c r="AM17" s="64"/>
      <c r="AN17" s="65"/>
      <c r="AO17" s="251"/>
      <c r="AP17" s="11"/>
      <c r="AQ17" s="268"/>
      <c r="AR17" s="529"/>
      <c r="AS17" s="26"/>
      <c r="AT17" s="166"/>
      <c r="AU17" s="109"/>
      <c r="AV17" s="165"/>
    </row>
    <row r="18" spans="1:48" ht="18" customHeight="1">
      <c r="A18" s="597" t="s">
        <v>22</v>
      </c>
      <c r="B18" s="3" t="s">
        <v>129</v>
      </c>
      <c r="C18" s="72" t="s">
        <v>52</v>
      </c>
      <c r="D18" s="54">
        <f t="shared" si="0"/>
        <v>3</v>
      </c>
      <c r="E18" s="55">
        <v>3</v>
      </c>
      <c r="F18" s="56"/>
      <c r="G18" s="68"/>
      <c r="H18" s="57"/>
      <c r="I18" s="58"/>
      <c r="J18" s="59"/>
      <c r="K18" s="57">
        <v>1</v>
      </c>
      <c r="L18" s="68">
        <v>2</v>
      </c>
      <c r="M18" s="57"/>
      <c r="N18" s="58" t="s">
        <v>35</v>
      </c>
      <c r="O18" s="59">
        <v>3</v>
      </c>
      <c r="P18" s="57"/>
      <c r="Q18" s="68"/>
      <c r="R18" s="57"/>
      <c r="S18" s="58"/>
      <c r="T18" s="59"/>
      <c r="U18" s="63"/>
      <c r="V18" s="73"/>
      <c r="W18" s="63"/>
      <c r="X18" s="64"/>
      <c r="Y18" s="65"/>
      <c r="Z18" s="63"/>
      <c r="AA18" s="73"/>
      <c r="AB18" s="63"/>
      <c r="AC18" s="64"/>
      <c r="AD18" s="65"/>
      <c r="AE18" s="56"/>
      <c r="AF18" s="68"/>
      <c r="AG18" s="57"/>
      <c r="AH18" s="58"/>
      <c r="AI18" s="59"/>
      <c r="AJ18" s="62"/>
      <c r="AK18" s="73"/>
      <c r="AL18" s="63"/>
      <c r="AM18" s="64"/>
      <c r="AN18" s="65"/>
      <c r="AO18" s="251">
        <v>5</v>
      </c>
      <c r="AP18" s="11" t="s">
        <v>126</v>
      </c>
      <c r="AQ18" s="267"/>
      <c r="AR18" s="529"/>
      <c r="AS18" s="26"/>
      <c r="AT18" s="166"/>
      <c r="AU18" s="109"/>
      <c r="AV18" s="165"/>
    </row>
    <row r="19" spans="1:48" ht="18" customHeight="1" thickBot="1">
      <c r="A19" s="598" t="s">
        <v>24</v>
      </c>
      <c r="B19" s="3" t="s">
        <v>130</v>
      </c>
      <c r="C19" s="72" t="s">
        <v>53</v>
      </c>
      <c r="D19" s="54">
        <f t="shared" si="0"/>
        <v>4</v>
      </c>
      <c r="E19" s="55">
        <v>4</v>
      </c>
      <c r="F19" s="62"/>
      <c r="G19" s="73"/>
      <c r="H19" s="63"/>
      <c r="I19" s="64"/>
      <c r="J19" s="65"/>
      <c r="K19" s="63">
        <v>2</v>
      </c>
      <c r="L19" s="73">
        <v>2</v>
      </c>
      <c r="M19" s="63"/>
      <c r="N19" s="64" t="s">
        <v>15</v>
      </c>
      <c r="O19" s="65">
        <v>4</v>
      </c>
      <c r="P19" s="63"/>
      <c r="Q19" s="73"/>
      <c r="R19" s="63"/>
      <c r="S19" s="64"/>
      <c r="T19" s="65"/>
      <c r="U19" s="63"/>
      <c r="V19" s="73"/>
      <c r="W19" s="63"/>
      <c r="X19" s="64"/>
      <c r="Y19" s="65"/>
      <c r="Z19" s="63"/>
      <c r="AA19" s="73"/>
      <c r="AB19" s="63"/>
      <c r="AC19" s="64"/>
      <c r="AD19" s="65"/>
      <c r="AE19" s="56"/>
      <c r="AF19" s="68"/>
      <c r="AG19" s="57"/>
      <c r="AH19" s="58"/>
      <c r="AI19" s="59"/>
      <c r="AJ19" s="56"/>
      <c r="AK19" s="68"/>
      <c r="AL19" s="57"/>
      <c r="AM19" s="58"/>
      <c r="AN19" s="59"/>
      <c r="AO19" s="251">
        <v>1</v>
      </c>
      <c r="AP19" s="3" t="s">
        <v>122</v>
      </c>
      <c r="AQ19" s="274"/>
      <c r="AR19" s="529"/>
      <c r="AS19" s="26"/>
      <c r="AT19" s="166"/>
      <c r="AU19" s="109"/>
      <c r="AV19" s="165"/>
    </row>
    <row r="20" spans="1:48" ht="18" customHeight="1" thickBot="1">
      <c r="A20" s="603"/>
      <c r="B20" s="632" t="s">
        <v>38</v>
      </c>
      <c r="C20" s="618"/>
      <c r="D20" s="87">
        <f>SUM(D21:D26)</f>
        <v>17</v>
      </c>
      <c r="E20" s="88">
        <v>16</v>
      </c>
      <c r="F20" s="89">
        <f>SUM(F21:F26)</f>
        <v>3</v>
      </c>
      <c r="G20" s="90">
        <f>SUM(G21:G26)</f>
        <v>1</v>
      </c>
      <c r="H20" s="90">
        <f>SUM(H21:H26)</f>
        <v>0</v>
      </c>
      <c r="I20" s="90"/>
      <c r="J20" s="91">
        <f>SUM(J21:J26)</f>
        <v>4</v>
      </c>
      <c r="K20" s="87">
        <f>SUM(K21:K26)</f>
        <v>0</v>
      </c>
      <c r="L20" s="90">
        <f>SUM(L21:L26)</f>
        <v>0</v>
      </c>
      <c r="M20" s="90">
        <f>SUM(M21:M26)</f>
        <v>0</v>
      </c>
      <c r="N20" s="90"/>
      <c r="O20" s="88">
        <f>SUM(O21:O26)</f>
        <v>0</v>
      </c>
      <c r="P20" s="89">
        <f>SUM(P21:P26)</f>
        <v>6</v>
      </c>
      <c r="Q20" s="90">
        <f>SUM(Q21:Q26)</f>
        <v>5</v>
      </c>
      <c r="R20" s="90">
        <f>SUM(R21:R26)</f>
        <v>0</v>
      </c>
      <c r="S20" s="90"/>
      <c r="T20" s="91">
        <f>SUM(T21:T26)</f>
        <v>10</v>
      </c>
      <c r="U20" s="87">
        <f>SUM(U21:U26)</f>
        <v>0</v>
      </c>
      <c r="V20" s="90">
        <f>SUM(V21:V26)</f>
        <v>0</v>
      </c>
      <c r="W20" s="90">
        <f>SUM(W21:W26)</f>
        <v>0</v>
      </c>
      <c r="X20" s="90"/>
      <c r="Y20" s="88">
        <f>SUM(Y21:Y26)</f>
        <v>0</v>
      </c>
      <c r="Z20" s="89">
        <f>SUM(Z21:Z26)</f>
        <v>2</v>
      </c>
      <c r="AA20" s="90">
        <f>SUM(AA21:AA26)</f>
        <v>0</v>
      </c>
      <c r="AB20" s="90">
        <f>SUM(AC21:AC26)</f>
        <v>0</v>
      </c>
      <c r="AC20" s="90"/>
      <c r="AD20" s="91">
        <f>SUM(AD21:AD26)</f>
        <v>2</v>
      </c>
      <c r="AE20" s="87">
        <f>SUM(AE21:AE26)</f>
        <v>0</v>
      </c>
      <c r="AF20" s="90">
        <f>SUM(AF21:AF26)</f>
        <v>0</v>
      </c>
      <c r="AG20" s="90">
        <f>SUM(AG21:AG26)</f>
        <v>0</v>
      </c>
      <c r="AH20" s="90"/>
      <c r="AI20" s="88">
        <f>SUM(AI21:AI26)</f>
        <v>0</v>
      </c>
      <c r="AJ20" s="89">
        <f>SUM(AJ21:AJ26)</f>
        <v>0</v>
      </c>
      <c r="AK20" s="90">
        <f>SUM(AK21:AK26)</f>
        <v>0</v>
      </c>
      <c r="AL20" s="90">
        <f>SUM(AL21:AL26)</f>
        <v>0</v>
      </c>
      <c r="AM20" s="90"/>
      <c r="AN20" s="88">
        <f>SUM(AN21:AN26)</f>
        <v>0</v>
      </c>
      <c r="AO20" s="252"/>
      <c r="AP20" s="146"/>
      <c r="AQ20" s="269"/>
      <c r="AR20" s="531"/>
      <c r="AS20" s="26"/>
      <c r="AT20" s="166"/>
      <c r="AU20" s="109"/>
      <c r="AV20" s="170"/>
    </row>
    <row r="21" spans="1:45" ht="18" customHeight="1">
      <c r="A21" s="594">
        <v>10</v>
      </c>
      <c r="B21" s="6" t="s">
        <v>131</v>
      </c>
      <c r="C21" s="71" t="s">
        <v>54</v>
      </c>
      <c r="D21" s="54">
        <f aca="true" t="shared" si="1" ref="D21:D26">F21+G21+H21+K21+L21+M21+P21+Q21+R21+U21+V21+W21+Z21+AA21+AB21+AE21+AF21+AG21+AJ21+AK21+AL21</f>
        <v>4</v>
      </c>
      <c r="E21" s="55">
        <v>4</v>
      </c>
      <c r="F21" s="56">
        <v>3</v>
      </c>
      <c r="G21" s="232">
        <v>1</v>
      </c>
      <c r="H21" s="93"/>
      <c r="I21" s="92" t="s">
        <v>15</v>
      </c>
      <c r="J21" s="94">
        <v>4</v>
      </c>
      <c r="K21" s="95"/>
      <c r="L21" s="229"/>
      <c r="M21" s="93"/>
      <c r="N21" s="92"/>
      <c r="O21" s="94"/>
      <c r="P21" s="93"/>
      <c r="Q21" s="229"/>
      <c r="R21" s="93"/>
      <c r="S21" s="92"/>
      <c r="T21" s="94"/>
      <c r="U21" s="93"/>
      <c r="V21" s="229"/>
      <c r="W21" s="93"/>
      <c r="X21" s="92"/>
      <c r="Y21" s="94"/>
      <c r="Z21" s="93"/>
      <c r="AA21" s="229"/>
      <c r="AB21" s="93"/>
      <c r="AC21" s="92"/>
      <c r="AD21" s="94"/>
      <c r="AE21" s="95"/>
      <c r="AF21" s="229"/>
      <c r="AG21" s="93"/>
      <c r="AH21" s="92"/>
      <c r="AI21" s="94"/>
      <c r="AJ21" s="86"/>
      <c r="AK21" s="117"/>
      <c r="AL21" s="83"/>
      <c r="AM21" s="84"/>
      <c r="AN21" s="85"/>
      <c r="AO21" s="428"/>
      <c r="AP21" s="11"/>
      <c r="AQ21" s="270"/>
      <c r="AR21" s="532"/>
      <c r="AS21" s="26"/>
    </row>
    <row r="22" spans="1:45" ht="18" customHeight="1">
      <c r="A22" s="597">
        <v>11</v>
      </c>
      <c r="B22" s="6" t="s">
        <v>132</v>
      </c>
      <c r="C22" s="71" t="s">
        <v>55</v>
      </c>
      <c r="D22" s="54">
        <f t="shared" si="1"/>
        <v>2</v>
      </c>
      <c r="E22" s="55">
        <v>2</v>
      </c>
      <c r="F22" s="56"/>
      <c r="G22" s="231"/>
      <c r="H22" s="93"/>
      <c r="I22" s="92"/>
      <c r="J22" s="94"/>
      <c r="K22" s="93"/>
      <c r="L22" s="231"/>
      <c r="M22" s="93"/>
      <c r="N22" s="92"/>
      <c r="O22" s="94"/>
      <c r="P22" s="93"/>
      <c r="Q22" s="231">
        <v>2</v>
      </c>
      <c r="R22" s="93"/>
      <c r="S22" s="92" t="s">
        <v>35</v>
      </c>
      <c r="T22" s="94">
        <v>2</v>
      </c>
      <c r="U22" s="93"/>
      <c r="V22" s="231"/>
      <c r="W22" s="93"/>
      <c r="X22" s="92"/>
      <c r="Y22" s="94"/>
      <c r="Z22" s="93"/>
      <c r="AA22" s="231"/>
      <c r="AB22" s="93"/>
      <c r="AC22" s="92"/>
      <c r="AD22" s="94"/>
      <c r="AE22" s="95"/>
      <c r="AF22" s="231"/>
      <c r="AG22" s="93"/>
      <c r="AH22" s="92"/>
      <c r="AI22" s="94"/>
      <c r="AJ22" s="86"/>
      <c r="AK22" s="230"/>
      <c r="AL22" s="83"/>
      <c r="AM22" s="84"/>
      <c r="AN22" s="85"/>
      <c r="AO22" s="125"/>
      <c r="AP22" s="388"/>
      <c r="AQ22" s="389"/>
      <c r="AR22" s="532"/>
      <c r="AS22" s="26"/>
    </row>
    <row r="23" spans="1:45" ht="18" customHeight="1">
      <c r="A23" s="597">
        <v>12</v>
      </c>
      <c r="B23" s="6" t="s">
        <v>133</v>
      </c>
      <c r="C23" s="71" t="s">
        <v>56</v>
      </c>
      <c r="D23" s="54">
        <f t="shared" si="1"/>
        <v>2</v>
      </c>
      <c r="E23" s="55">
        <v>2</v>
      </c>
      <c r="F23" s="56"/>
      <c r="G23" s="233"/>
      <c r="H23" s="93"/>
      <c r="I23" s="92"/>
      <c r="J23" s="94"/>
      <c r="K23" s="93"/>
      <c r="L23" s="233"/>
      <c r="M23" s="93"/>
      <c r="N23" s="92"/>
      <c r="O23" s="94"/>
      <c r="P23" s="93">
        <v>2</v>
      </c>
      <c r="Q23" s="233"/>
      <c r="R23" s="93"/>
      <c r="S23" s="92" t="s">
        <v>35</v>
      </c>
      <c r="T23" s="94">
        <v>2</v>
      </c>
      <c r="U23" s="189"/>
      <c r="V23" s="234"/>
      <c r="W23" s="190"/>
      <c r="X23" s="147"/>
      <c r="Y23" s="148"/>
      <c r="Z23" s="95"/>
      <c r="AA23" s="233"/>
      <c r="AB23" s="93"/>
      <c r="AC23" s="92"/>
      <c r="AD23" s="94"/>
      <c r="AE23" s="95"/>
      <c r="AF23" s="233"/>
      <c r="AG23" s="93"/>
      <c r="AH23" s="92"/>
      <c r="AI23" s="94"/>
      <c r="AJ23" s="86"/>
      <c r="AK23" s="237"/>
      <c r="AL23" s="83"/>
      <c r="AM23" s="84"/>
      <c r="AN23" s="85"/>
      <c r="AO23" s="429"/>
      <c r="AP23" s="224"/>
      <c r="AQ23" s="271"/>
      <c r="AR23" s="533"/>
      <c r="AS23" s="26"/>
    </row>
    <row r="24" spans="1:45" ht="18" customHeight="1">
      <c r="A24" s="597">
        <v>13</v>
      </c>
      <c r="B24" s="6" t="s">
        <v>134</v>
      </c>
      <c r="C24" s="71" t="s">
        <v>57</v>
      </c>
      <c r="D24" s="54">
        <f t="shared" si="1"/>
        <v>3</v>
      </c>
      <c r="E24" s="55">
        <v>3</v>
      </c>
      <c r="F24" s="56"/>
      <c r="G24" s="233"/>
      <c r="H24" s="93"/>
      <c r="I24" s="92"/>
      <c r="J24" s="94"/>
      <c r="K24" s="93"/>
      <c r="L24" s="233"/>
      <c r="M24" s="93"/>
      <c r="N24" s="92"/>
      <c r="O24" s="94"/>
      <c r="P24" s="93">
        <v>2</v>
      </c>
      <c r="Q24" s="233">
        <v>1</v>
      </c>
      <c r="R24" s="93"/>
      <c r="S24" s="92" t="s">
        <v>35</v>
      </c>
      <c r="T24" s="94">
        <v>3</v>
      </c>
      <c r="U24" s="189"/>
      <c r="V24" s="390"/>
      <c r="W24" s="191"/>
      <c r="X24" s="147"/>
      <c r="Y24" s="148"/>
      <c r="Z24" s="93"/>
      <c r="AA24" s="233"/>
      <c r="AB24" s="93"/>
      <c r="AC24" s="92"/>
      <c r="AD24" s="94"/>
      <c r="AE24" s="93"/>
      <c r="AF24" s="233"/>
      <c r="AG24" s="93"/>
      <c r="AH24" s="92"/>
      <c r="AI24" s="94"/>
      <c r="AJ24" s="86"/>
      <c r="AK24" s="237"/>
      <c r="AL24" s="83"/>
      <c r="AM24" s="84"/>
      <c r="AN24" s="85"/>
      <c r="AO24" s="254"/>
      <c r="AP24" s="391"/>
      <c r="AQ24" s="271"/>
      <c r="AR24" s="533"/>
      <c r="AS24" s="26"/>
    </row>
    <row r="25" spans="1:45" ht="18" customHeight="1">
      <c r="A25" s="597">
        <v>14</v>
      </c>
      <c r="B25" s="16" t="s">
        <v>135</v>
      </c>
      <c r="C25" s="71" t="s">
        <v>58</v>
      </c>
      <c r="D25" s="54">
        <f t="shared" si="1"/>
        <v>4</v>
      </c>
      <c r="E25" s="55">
        <v>3</v>
      </c>
      <c r="F25" s="56"/>
      <c r="G25" s="233"/>
      <c r="H25" s="93"/>
      <c r="I25" s="92"/>
      <c r="J25" s="94"/>
      <c r="K25" s="93"/>
      <c r="L25" s="233"/>
      <c r="M25" s="93"/>
      <c r="N25" s="92"/>
      <c r="O25" s="94"/>
      <c r="P25" s="93">
        <v>2</v>
      </c>
      <c r="Q25" s="233">
        <v>2</v>
      </c>
      <c r="R25" s="93"/>
      <c r="S25" s="92" t="s">
        <v>15</v>
      </c>
      <c r="T25" s="94">
        <v>3</v>
      </c>
      <c r="U25" s="189"/>
      <c r="V25" s="235"/>
      <c r="W25" s="191"/>
      <c r="X25" s="147"/>
      <c r="Y25" s="148"/>
      <c r="Z25" s="93"/>
      <c r="AA25" s="233"/>
      <c r="AB25" s="93"/>
      <c r="AC25" s="92"/>
      <c r="AD25" s="94"/>
      <c r="AE25" s="93"/>
      <c r="AF25" s="233"/>
      <c r="AG25" s="93"/>
      <c r="AH25" s="92"/>
      <c r="AI25" s="94"/>
      <c r="AJ25" s="86"/>
      <c r="AK25" s="237"/>
      <c r="AL25" s="83"/>
      <c r="AM25" s="84"/>
      <c r="AN25" s="85"/>
      <c r="AO25" s="253">
        <v>7</v>
      </c>
      <c r="AP25" s="225" t="s">
        <v>128</v>
      </c>
      <c r="AQ25" s="271"/>
      <c r="AR25" s="533"/>
      <c r="AS25" s="26"/>
    </row>
    <row r="26" spans="1:45" ht="18" customHeight="1" thickBot="1">
      <c r="A26" s="598">
        <v>15</v>
      </c>
      <c r="B26" s="16" t="s">
        <v>136</v>
      </c>
      <c r="C26" s="71" t="s">
        <v>59</v>
      </c>
      <c r="D26" s="54">
        <f t="shared" si="1"/>
        <v>2</v>
      </c>
      <c r="E26" s="55">
        <v>2</v>
      </c>
      <c r="F26" s="56"/>
      <c r="G26" s="233"/>
      <c r="H26" s="93"/>
      <c r="I26" s="92"/>
      <c r="J26" s="94"/>
      <c r="K26" s="93"/>
      <c r="L26" s="233"/>
      <c r="M26" s="93"/>
      <c r="N26" s="92"/>
      <c r="O26" s="94"/>
      <c r="P26" s="93"/>
      <c r="Q26" s="233"/>
      <c r="R26" s="93"/>
      <c r="S26" s="92"/>
      <c r="T26" s="94"/>
      <c r="U26" s="189"/>
      <c r="V26" s="236"/>
      <c r="W26" s="191"/>
      <c r="X26" s="147"/>
      <c r="Y26" s="148"/>
      <c r="Z26" s="93">
        <v>2</v>
      </c>
      <c r="AA26" s="233"/>
      <c r="AB26" s="93"/>
      <c r="AC26" s="92" t="s">
        <v>35</v>
      </c>
      <c r="AD26" s="94">
        <v>2</v>
      </c>
      <c r="AE26" s="93"/>
      <c r="AF26" s="233"/>
      <c r="AG26" s="93"/>
      <c r="AH26" s="92"/>
      <c r="AI26" s="94"/>
      <c r="AJ26" s="86"/>
      <c r="AK26" s="237"/>
      <c r="AL26" s="83"/>
      <c r="AM26" s="84"/>
      <c r="AN26" s="85"/>
      <c r="AO26" s="254"/>
      <c r="AP26" s="152"/>
      <c r="AQ26" s="271"/>
      <c r="AR26" s="533"/>
      <c r="AS26" s="26"/>
    </row>
    <row r="27" spans="1:45" ht="19.5" customHeight="1" thickBot="1">
      <c r="A27" s="603"/>
      <c r="B27" s="621" t="s">
        <v>39</v>
      </c>
      <c r="C27" s="618"/>
      <c r="D27" s="87">
        <f>SUM(D28:D43)</f>
        <v>71</v>
      </c>
      <c r="E27" s="88">
        <v>69</v>
      </c>
      <c r="F27" s="87">
        <f aca="true" t="shared" si="2" ref="F27:AA27">SUM(F28:F43)</f>
        <v>4</v>
      </c>
      <c r="G27" s="90">
        <f t="shared" si="2"/>
        <v>5</v>
      </c>
      <c r="H27" s="90">
        <f t="shared" si="2"/>
        <v>0</v>
      </c>
      <c r="I27" s="90">
        <f t="shared" si="2"/>
        <v>0</v>
      </c>
      <c r="J27" s="88">
        <f t="shared" si="2"/>
        <v>9</v>
      </c>
      <c r="K27" s="87">
        <f t="shared" si="2"/>
        <v>4</v>
      </c>
      <c r="L27" s="90">
        <f t="shared" si="2"/>
        <v>8</v>
      </c>
      <c r="M27" s="90">
        <f t="shared" si="2"/>
        <v>0</v>
      </c>
      <c r="N27" s="90">
        <f t="shared" si="2"/>
        <v>0</v>
      </c>
      <c r="O27" s="88">
        <f t="shared" si="2"/>
        <v>12</v>
      </c>
      <c r="P27" s="87">
        <f t="shared" si="2"/>
        <v>8</v>
      </c>
      <c r="Q27" s="90">
        <f t="shared" si="2"/>
        <v>9</v>
      </c>
      <c r="R27" s="90">
        <f t="shared" si="2"/>
        <v>0</v>
      </c>
      <c r="S27" s="90">
        <f t="shared" si="2"/>
        <v>0</v>
      </c>
      <c r="T27" s="88">
        <f t="shared" si="2"/>
        <v>17</v>
      </c>
      <c r="U27" s="87">
        <f t="shared" si="2"/>
        <v>12</v>
      </c>
      <c r="V27" s="90">
        <f t="shared" si="2"/>
        <v>16</v>
      </c>
      <c r="W27" s="90">
        <f t="shared" si="2"/>
        <v>0</v>
      </c>
      <c r="X27" s="90">
        <f t="shared" si="2"/>
        <v>0</v>
      </c>
      <c r="Y27" s="88">
        <f t="shared" si="2"/>
        <v>27</v>
      </c>
      <c r="Z27" s="87">
        <f t="shared" si="2"/>
        <v>2</v>
      </c>
      <c r="AA27" s="90">
        <f t="shared" si="2"/>
        <v>3</v>
      </c>
      <c r="AB27" s="90">
        <f>SUM(AC28:AC43)</f>
        <v>0</v>
      </c>
      <c r="AC27" s="90">
        <f aca="true" t="shared" si="3" ref="AC27:AN27">SUM(AC28:AC43)</f>
        <v>0</v>
      </c>
      <c r="AD27" s="88">
        <f t="shared" si="3"/>
        <v>4</v>
      </c>
      <c r="AE27" s="87">
        <f t="shared" si="3"/>
        <v>0</v>
      </c>
      <c r="AF27" s="90">
        <f t="shared" si="3"/>
        <v>0</v>
      </c>
      <c r="AG27" s="90">
        <f t="shared" si="3"/>
        <v>0</v>
      </c>
      <c r="AH27" s="90">
        <f t="shared" si="3"/>
        <v>0</v>
      </c>
      <c r="AI27" s="88">
        <f t="shared" si="3"/>
        <v>0</v>
      </c>
      <c r="AJ27" s="87">
        <f t="shared" si="3"/>
        <v>0</v>
      </c>
      <c r="AK27" s="90">
        <f t="shared" si="3"/>
        <v>0</v>
      </c>
      <c r="AL27" s="90">
        <f t="shared" si="3"/>
        <v>0</v>
      </c>
      <c r="AM27" s="90">
        <f t="shared" si="3"/>
        <v>0</v>
      </c>
      <c r="AN27" s="88">
        <f t="shared" si="3"/>
        <v>0</v>
      </c>
      <c r="AO27" s="255"/>
      <c r="AP27" s="141"/>
      <c r="AQ27" s="272"/>
      <c r="AR27" s="528"/>
      <c r="AS27" s="26"/>
    </row>
    <row r="28" spans="1:48" ht="18" customHeight="1">
      <c r="A28" s="594">
        <v>16</v>
      </c>
      <c r="B28" s="285" t="s">
        <v>137</v>
      </c>
      <c r="C28" s="97" t="s">
        <v>60</v>
      </c>
      <c r="D28" s="54">
        <f aca="true" t="shared" si="4" ref="D28:D43">F28+G28+H28+K28+L28+M28+P28+Q28+R28+U28+V28+W28+Z28+AA28+AB28+AE28+AF28+AG28+AJ28+AK28+AL28</f>
        <v>6</v>
      </c>
      <c r="E28" s="55">
        <v>6</v>
      </c>
      <c r="F28" s="143">
        <v>3</v>
      </c>
      <c r="G28" s="229">
        <v>3</v>
      </c>
      <c r="H28" s="100"/>
      <c r="I28" s="101" t="s">
        <v>15</v>
      </c>
      <c r="J28" s="142">
        <v>6</v>
      </c>
      <c r="K28" s="100"/>
      <c r="L28" s="243"/>
      <c r="M28" s="240"/>
      <c r="N28" s="160"/>
      <c r="O28" s="158"/>
      <c r="P28" s="100"/>
      <c r="Q28" s="229"/>
      <c r="R28" s="100"/>
      <c r="S28" s="101"/>
      <c r="T28" s="102"/>
      <c r="U28" s="100"/>
      <c r="V28" s="229"/>
      <c r="W28" s="100"/>
      <c r="X28" s="101"/>
      <c r="Y28" s="102"/>
      <c r="Z28" s="100"/>
      <c r="AA28" s="229"/>
      <c r="AB28" s="100"/>
      <c r="AC28" s="101"/>
      <c r="AD28" s="102"/>
      <c r="AE28" s="143"/>
      <c r="AF28" s="229"/>
      <c r="AG28" s="100"/>
      <c r="AH28" s="101"/>
      <c r="AI28" s="102"/>
      <c r="AJ28" s="143"/>
      <c r="AK28" s="229"/>
      <c r="AL28" s="100"/>
      <c r="AM28" s="101"/>
      <c r="AN28" s="102"/>
      <c r="AO28" s="430"/>
      <c r="AP28" s="3"/>
      <c r="AQ28" s="273"/>
      <c r="AR28" s="534"/>
      <c r="AS28" s="26"/>
      <c r="AU28" s="109"/>
      <c r="AV28" s="170"/>
    </row>
    <row r="29" spans="1:48" ht="18" customHeight="1">
      <c r="A29" s="597">
        <v>17</v>
      </c>
      <c r="B29" s="4" t="s">
        <v>138</v>
      </c>
      <c r="C29" s="60" t="s">
        <v>61</v>
      </c>
      <c r="D29" s="54">
        <f t="shared" si="4"/>
        <v>6</v>
      </c>
      <c r="E29" s="55">
        <v>6</v>
      </c>
      <c r="F29" s="149"/>
      <c r="G29" s="238"/>
      <c r="H29" s="144"/>
      <c r="I29" s="150"/>
      <c r="J29" s="151"/>
      <c r="K29" s="144">
        <v>2</v>
      </c>
      <c r="L29" s="244">
        <v>4</v>
      </c>
      <c r="M29" s="241"/>
      <c r="N29" s="161" t="s">
        <v>15</v>
      </c>
      <c r="O29" s="159">
        <v>6</v>
      </c>
      <c r="P29" s="63"/>
      <c r="Q29" s="73"/>
      <c r="R29" s="63"/>
      <c r="S29" s="64"/>
      <c r="T29" s="65"/>
      <c r="U29" s="63"/>
      <c r="V29" s="73"/>
      <c r="W29" s="63"/>
      <c r="X29" s="64"/>
      <c r="Y29" s="65"/>
      <c r="Z29" s="63"/>
      <c r="AA29" s="73"/>
      <c r="AB29" s="63"/>
      <c r="AC29" s="64"/>
      <c r="AD29" s="65"/>
      <c r="AE29" s="62"/>
      <c r="AF29" s="73"/>
      <c r="AG29" s="63"/>
      <c r="AH29" s="64"/>
      <c r="AI29" s="65"/>
      <c r="AJ29" s="62"/>
      <c r="AK29" s="73"/>
      <c r="AL29" s="63"/>
      <c r="AM29" s="64"/>
      <c r="AN29" s="65"/>
      <c r="AO29" s="124">
        <v>1</v>
      </c>
      <c r="AP29" s="11" t="s">
        <v>122</v>
      </c>
      <c r="AQ29" s="289">
        <v>16</v>
      </c>
      <c r="AR29" s="529" t="s">
        <v>137</v>
      </c>
      <c r="AS29" s="26"/>
      <c r="AU29" s="109"/>
      <c r="AV29" s="165"/>
    </row>
    <row r="30" spans="1:47" ht="18" customHeight="1">
      <c r="A30" s="597">
        <v>18</v>
      </c>
      <c r="B30" s="4" t="s">
        <v>139</v>
      </c>
      <c r="C30" s="60" t="s">
        <v>62</v>
      </c>
      <c r="D30" s="54">
        <f t="shared" si="4"/>
        <v>3</v>
      </c>
      <c r="E30" s="55">
        <v>3</v>
      </c>
      <c r="F30" s="62">
        <v>1</v>
      </c>
      <c r="G30" s="73">
        <v>2</v>
      </c>
      <c r="H30" s="63"/>
      <c r="I30" s="64" t="s">
        <v>35</v>
      </c>
      <c r="J30" s="65">
        <v>3</v>
      </c>
      <c r="K30" s="63"/>
      <c r="L30" s="245"/>
      <c r="M30" s="242"/>
      <c r="N30" s="162"/>
      <c r="O30" s="74"/>
      <c r="P30" s="63"/>
      <c r="Q30" s="73"/>
      <c r="R30" s="63"/>
      <c r="S30" s="64"/>
      <c r="T30" s="65"/>
      <c r="U30" s="63"/>
      <c r="V30" s="73"/>
      <c r="W30" s="63"/>
      <c r="X30" s="64"/>
      <c r="Y30" s="65"/>
      <c r="Z30" s="63"/>
      <c r="AA30" s="73"/>
      <c r="AB30" s="63"/>
      <c r="AC30" s="64"/>
      <c r="AD30" s="65"/>
      <c r="AE30" s="62"/>
      <c r="AF30" s="73"/>
      <c r="AG30" s="63"/>
      <c r="AH30" s="64"/>
      <c r="AI30" s="65"/>
      <c r="AJ30" s="62"/>
      <c r="AK30" s="73"/>
      <c r="AL30" s="63"/>
      <c r="AM30" s="64"/>
      <c r="AN30" s="65"/>
      <c r="AO30" s="124"/>
      <c r="AP30" s="451"/>
      <c r="AQ30" s="274"/>
      <c r="AR30" s="530"/>
      <c r="AS30" s="26"/>
      <c r="AU30" s="109"/>
    </row>
    <row r="31" spans="1:47" ht="18" customHeight="1">
      <c r="A31" s="597">
        <v>19</v>
      </c>
      <c r="B31" s="4" t="s">
        <v>140</v>
      </c>
      <c r="C31" s="60" t="s">
        <v>63</v>
      </c>
      <c r="D31" s="54">
        <f t="shared" si="4"/>
        <v>3</v>
      </c>
      <c r="E31" s="55">
        <v>3</v>
      </c>
      <c r="F31" s="62"/>
      <c r="G31" s="73"/>
      <c r="H31" s="63"/>
      <c r="I31" s="64"/>
      <c r="J31" s="65"/>
      <c r="K31" s="63">
        <v>1</v>
      </c>
      <c r="L31" s="245">
        <v>2</v>
      </c>
      <c r="M31" s="242"/>
      <c r="N31" s="162" t="s">
        <v>15</v>
      </c>
      <c r="O31" s="74">
        <v>3</v>
      </c>
      <c r="P31" s="63"/>
      <c r="Q31" s="73"/>
      <c r="R31" s="63"/>
      <c r="S31" s="64"/>
      <c r="T31" s="65"/>
      <c r="U31" s="63"/>
      <c r="V31" s="73"/>
      <c r="W31" s="63"/>
      <c r="X31" s="64"/>
      <c r="Y31" s="65"/>
      <c r="Z31" s="63"/>
      <c r="AA31" s="73"/>
      <c r="AB31" s="63"/>
      <c r="AC31" s="64"/>
      <c r="AD31" s="65"/>
      <c r="AE31" s="62"/>
      <c r="AF31" s="73"/>
      <c r="AG31" s="63"/>
      <c r="AH31" s="64"/>
      <c r="AI31" s="65"/>
      <c r="AJ31" s="62"/>
      <c r="AK31" s="73"/>
      <c r="AL31" s="63"/>
      <c r="AM31" s="64"/>
      <c r="AN31" s="65"/>
      <c r="AO31" s="124">
        <v>16</v>
      </c>
      <c r="AP31" s="11" t="s">
        <v>137</v>
      </c>
      <c r="AQ31" s="274">
        <v>3</v>
      </c>
      <c r="AR31" s="529" t="s">
        <v>124</v>
      </c>
      <c r="AS31" s="26"/>
      <c r="AU31" s="109"/>
    </row>
    <row r="32" spans="1:48" ht="18" customHeight="1">
      <c r="A32" s="597">
        <v>20</v>
      </c>
      <c r="B32" s="17" t="s">
        <v>141</v>
      </c>
      <c r="C32" s="60" t="s">
        <v>64</v>
      </c>
      <c r="D32" s="54">
        <f t="shared" si="4"/>
        <v>3</v>
      </c>
      <c r="E32" s="55">
        <v>3</v>
      </c>
      <c r="F32" s="62"/>
      <c r="G32" s="73"/>
      <c r="H32" s="63"/>
      <c r="I32" s="64"/>
      <c r="J32" s="65"/>
      <c r="K32" s="62">
        <v>1</v>
      </c>
      <c r="L32" s="246">
        <v>2</v>
      </c>
      <c r="M32" s="121"/>
      <c r="N32" s="122" t="s">
        <v>35</v>
      </c>
      <c r="O32" s="65">
        <v>3</v>
      </c>
      <c r="P32" s="63"/>
      <c r="Q32" s="73"/>
      <c r="R32" s="63"/>
      <c r="S32" s="64"/>
      <c r="T32" s="65"/>
      <c r="U32" s="63"/>
      <c r="V32" s="73"/>
      <c r="W32" s="63"/>
      <c r="X32" s="64"/>
      <c r="Y32" s="65"/>
      <c r="Z32" s="63"/>
      <c r="AA32" s="73"/>
      <c r="AB32" s="63"/>
      <c r="AC32" s="64"/>
      <c r="AD32" s="65"/>
      <c r="AE32" s="62"/>
      <c r="AF32" s="73"/>
      <c r="AG32" s="63"/>
      <c r="AH32" s="64"/>
      <c r="AI32" s="65"/>
      <c r="AJ32" s="62"/>
      <c r="AK32" s="73"/>
      <c r="AL32" s="63"/>
      <c r="AM32" s="64"/>
      <c r="AN32" s="65"/>
      <c r="AO32" s="290">
        <v>1</v>
      </c>
      <c r="AP32" s="3" t="s">
        <v>122</v>
      </c>
      <c r="AQ32" s="257"/>
      <c r="AR32" s="530"/>
      <c r="AS32" s="26"/>
      <c r="AT32" s="166"/>
      <c r="AU32" s="109"/>
      <c r="AV32" s="165"/>
    </row>
    <row r="33" spans="1:47" ht="18" customHeight="1">
      <c r="A33" s="597">
        <v>21</v>
      </c>
      <c r="B33" s="4" t="s">
        <v>142</v>
      </c>
      <c r="C33" s="60" t="s">
        <v>65</v>
      </c>
      <c r="D33" s="54">
        <f t="shared" si="4"/>
        <v>4</v>
      </c>
      <c r="E33" s="55">
        <v>4</v>
      </c>
      <c r="F33" s="62"/>
      <c r="G33" s="73"/>
      <c r="H33" s="63"/>
      <c r="I33" s="64"/>
      <c r="J33" s="65"/>
      <c r="K33" s="63"/>
      <c r="L33" s="73"/>
      <c r="M33" s="63"/>
      <c r="N33" s="64"/>
      <c r="O33" s="65"/>
      <c r="P33" s="63">
        <v>2</v>
      </c>
      <c r="Q33" s="73">
        <v>2</v>
      </c>
      <c r="R33" s="63"/>
      <c r="S33" s="64" t="s">
        <v>15</v>
      </c>
      <c r="T33" s="65">
        <v>4</v>
      </c>
      <c r="U33" s="63"/>
      <c r="V33" s="73"/>
      <c r="W33" s="63"/>
      <c r="X33" s="64"/>
      <c r="Y33" s="65"/>
      <c r="Z33" s="63"/>
      <c r="AA33" s="73"/>
      <c r="AB33" s="63"/>
      <c r="AC33" s="64"/>
      <c r="AD33" s="65"/>
      <c r="AE33" s="62"/>
      <c r="AF33" s="73"/>
      <c r="AG33" s="63"/>
      <c r="AH33" s="64"/>
      <c r="AI33" s="65"/>
      <c r="AJ33" s="62"/>
      <c r="AK33" s="73"/>
      <c r="AL33" s="63"/>
      <c r="AM33" s="64"/>
      <c r="AN33" s="65"/>
      <c r="AO33" s="124">
        <v>20</v>
      </c>
      <c r="AP33" s="11" t="s">
        <v>141</v>
      </c>
      <c r="AQ33" s="274"/>
      <c r="AR33" s="529"/>
      <c r="AS33" s="26"/>
      <c r="AU33" s="109"/>
    </row>
    <row r="34" spans="1:47" ht="18" customHeight="1">
      <c r="A34" s="597">
        <v>22</v>
      </c>
      <c r="B34" s="4" t="s">
        <v>143</v>
      </c>
      <c r="C34" s="60" t="s">
        <v>66</v>
      </c>
      <c r="D34" s="54">
        <f t="shared" si="4"/>
        <v>4</v>
      </c>
      <c r="E34" s="55">
        <v>4</v>
      </c>
      <c r="F34" s="62"/>
      <c r="G34" s="73"/>
      <c r="H34" s="63"/>
      <c r="I34" s="64"/>
      <c r="J34" s="65"/>
      <c r="K34" s="63"/>
      <c r="L34" s="73"/>
      <c r="M34" s="63"/>
      <c r="N34" s="64"/>
      <c r="O34" s="65"/>
      <c r="P34" s="63">
        <v>2</v>
      </c>
      <c r="Q34" s="73">
        <v>2</v>
      </c>
      <c r="R34" s="63"/>
      <c r="S34" s="64" t="s">
        <v>15</v>
      </c>
      <c r="T34" s="65">
        <v>4</v>
      </c>
      <c r="U34" s="63"/>
      <c r="V34" s="73"/>
      <c r="W34" s="63"/>
      <c r="X34" s="64"/>
      <c r="Y34" s="65"/>
      <c r="Z34" s="63"/>
      <c r="AA34" s="73"/>
      <c r="AB34" s="63"/>
      <c r="AC34" s="64"/>
      <c r="AD34" s="65"/>
      <c r="AE34" s="62"/>
      <c r="AF34" s="73"/>
      <c r="AG34" s="63"/>
      <c r="AH34" s="64"/>
      <c r="AI34" s="65"/>
      <c r="AJ34" s="62"/>
      <c r="AK34" s="73"/>
      <c r="AL34" s="63"/>
      <c r="AM34" s="64"/>
      <c r="AN34" s="65"/>
      <c r="AO34" s="124">
        <v>17</v>
      </c>
      <c r="AP34" s="4" t="s">
        <v>138</v>
      </c>
      <c r="AQ34" s="274">
        <v>19</v>
      </c>
      <c r="AR34" s="529" t="s">
        <v>140</v>
      </c>
      <c r="AS34" s="26"/>
      <c r="AU34" s="109"/>
    </row>
    <row r="35" spans="1:48" ht="18" customHeight="1">
      <c r="A35" s="597">
        <v>23</v>
      </c>
      <c r="B35" s="3" t="s">
        <v>144</v>
      </c>
      <c r="C35" s="60" t="s">
        <v>67</v>
      </c>
      <c r="D35" s="54">
        <f t="shared" si="4"/>
        <v>4</v>
      </c>
      <c r="E35" s="55">
        <v>4</v>
      </c>
      <c r="F35" s="62"/>
      <c r="G35" s="73"/>
      <c r="H35" s="63"/>
      <c r="I35" s="64"/>
      <c r="J35" s="65"/>
      <c r="K35" s="63"/>
      <c r="L35" s="73"/>
      <c r="M35" s="63"/>
      <c r="N35" s="64"/>
      <c r="O35" s="65"/>
      <c r="P35" s="63">
        <v>2</v>
      </c>
      <c r="Q35" s="73">
        <v>2</v>
      </c>
      <c r="R35" s="63"/>
      <c r="S35" s="64" t="s">
        <v>15</v>
      </c>
      <c r="T35" s="65">
        <v>4</v>
      </c>
      <c r="U35" s="63"/>
      <c r="V35" s="73"/>
      <c r="W35" s="63"/>
      <c r="X35" s="64"/>
      <c r="Y35" s="65"/>
      <c r="Z35" s="63"/>
      <c r="AA35" s="73"/>
      <c r="AB35" s="63"/>
      <c r="AC35" s="64"/>
      <c r="AD35" s="65"/>
      <c r="AE35" s="62"/>
      <c r="AF35" s="73"/>
      <c r="AG35" s="63"/>
      <c r="AH35" s="64"/>
      <c r="AI35" s="65"/>
      <c r="AJ35" s="62"/>
      <c r="AK35" s="73"/>
      <c r="AL35" s="63"/>
      <c r="AM35" s="64"/>
      <c r="AN35" s="65"/>
      <c r="AO35" s="124">
        <v>4</v>
      </c>
      <c r="AP35" s="3" t="s">
        <v>125</v>
      </c>
      <c r="AQ35" s="274">
        <v>9</v>
      </c>
      <c r="AR35" s="529" t="s">
        <v>130</v>
      </c>
      <c r="AS35" s="26"/>
      <c r="AU35" s="109"/>
      <c r="AV35" s="165"/>
    </row>
    <row r="36" spans="1:48" ht="18" customHeight="1">
      <c r="A36" s="597">
        <v>24</v>
      </c>
      <c r="B36" s="3" t="s">
        <v>145</v>
      </c>
      <c r="C36" s="60" t="s">
        <v>68</v>
      </c>
      <c r="D36" s="54">
        <f t="shared" si="4"/>
        <v>5</v>
      </c>
      <c r="E36" s="55">
        <v>5</v>
      </c>
      <c r="F36" s="62"/>
      <c r="G36" s="73"/>
      <c r="H36" s="63"/>
      <c r="I36" s="64"/>
      <c r="J36" s="65"/>
      <c r="K36" s="63"/>
      <c r="L36" s="73"/>
      <c r="M36" s="63"/>
      <c r="N36" s="64"/>
      <c r="O36" s="65"/>
      <c r="P36" s="63"/>
      <c r="Q36" s="73"/>
      <c r="R36" s="63"/>
      <c r="S36" s="64"/>
      <c r="T36" s="65"/>
      <c r="U36" s="63">
        <v>2</v>
      </c>
      <c r="V36" s="73">
        <v>3</v>
      </c>
      <c r="W36" s="63"/>
      <c r="X36" s="64" t="s">
        <v>15</v>
      </c>
      <c r="Y36" s="65">
        <v>5</v>
      </c>
      <c r="Z36" s="63"/>
      <c r="AA36" s="73"/>
      <c r="AB36" s="63"/>
      <c r="AC36" s="64"/>
      <c r="AD36" s="65"/>
      <c r="AE36" s="62"/>
      <c r="AF36" s="73"/>
      <c r="AG36" s="63"/>
      <c r="AH36" s="64"/>
      <c r="AI36" s="65"/>
      <c r="AJ36" s="62"/>
      <c r="AK36" s="73"/>
      <c r="AL36" s="63"/>
      <c r="AM36" s="64"/>
      <c r="AN36" s="65"/>
      <c r="AO36" s="124">
        <v>23</v>
      </c>
      <c r="AP36" s="11" t="s">
        <v>144</v>
      </c>
      <c r="AQ36" s="274"/>
      <c r="AR36" s="530"/>
      <c r="AS36" s="26"/>
      <c r="AU36" s="109"/>
      <c r="AV36" s="165"/>
    </row>
    <row r="37" spans="1:47" ht="18" customHeight="1">
      <c r="A37" s="597">
        <v>25</v>
      </c>
      <c r="B37" s="3" t="s">
        <v>146</v>
      </c>
      <c r="C37" s="60" t="s">
        <v>205</v>
      </c>
      <c r="D37" s="54">
        <f t="shared" si="4"/>
        <v>5</v>
      </c>
      <c r="E37" s="55">
        <v>5</v>
      </c>
      <c r="F37" s="62"/>
      <c r="G37" s="73"/>
      <c r="H37" s="63"/>
      <c r="I37" s="64"/>
      <c r="J37" s="65"/>
      <c r="K37" s="63"/>
      <c r="L37" s="73"/>
      <c r="M37" s="63"/>
      <c r="N37" s="64"/>
      <c r="O37" s="65"/>
      <c r="P37" s="63">
        <v>2</v>
      </c>
      <c r="Q37" s="73">
        <v>3</v>
      </c>
      <c r="R37" s="63"/>
      <c r="S37" s="64" t="s">
        <v>15</v>
      </c>
      <c r="T37" s="65">
        <v>5</v>
      </c>
      <c r="U37" s="63"/>
      <c r="V37" s="73"/>
      <c r="W37" s="63"/>
      <c r="X37" s="64"/>
      <c r="Y37" s="65"/>
      <c r="Z37" s="63"/>
      <c r="AA37" s="73"/>
      <c r="AB37" s="63"/>
      <c r="AC37" s="64"/>
      <c r="AD37" s="65"/>
      <c r="AE37" s="62"/>
      <c r="AF37" s="73"/>
      <c r="AG37" s="63"/>
      <c r="AH37" s="64"/>
      <c r="AI37" s="65"/>
      <c r="AJ37" s="62"/>
      <c r="AK37" s="73"/>
      <c r="AL37" s="63"/>
      <c r="AM37" s="64"/>
      <c r="AN37" s="65"/>
      <c r="AO37" s="124">
        <v>6</v>
      </c>
      <c r="AP37" s="3" t="s">
        <v>127</v>
      </c>
      <c r="AQ37" s="274"/>
      <c r="AR37" s="530"/>
      <c r="AS37" s="26"/>
      <c r="AU37" s="109"/>
    </row>
    <row r="38" spans="1:47" ht="18" customHeight="1">
      <c r="A38" s="597">
        <v>26</v>
      </c>
      <c r="B38" s="3" t="s">
        <v>147</v>
      </c>
      <c r="C38" s="60" t="s">
        <v>69</v>
      </c>
      <c r="D38" s="54">
        <f t="shared" si="4"/>
        <v>5</v>
      </c>
      <c r="E38" s="55">
        <v>5</v>
      </c>
      <c r="F38" s="62"/>
      <c r="G38" s="239"/>
      <c r="H38" s="63"/>
      <c r="I38" s="64"/>
      <c r="J38" s="65"/>
      <c r="K38" s="63"/>
      <c r="L38" s="73"/>
      <c r="M38" s="63"/>
      <c r="N38" s="64"/>
      <c r="O38" s="65"/>
      <c r="P38" s="63"/>
      <c r="Q38" s="73"/>
      <c r="R38" s="63"/>
      <c r="S38" s="64"/>
      <c r="T38" s="65"/>
      <c r="U38" s="63">
        <v>2</v>
      </c>
      <c r="V38" s="73">
        <v>3</v>
      </c>
      <c r="W38" s="63"/>
      <c r="X38" s="64" t="s">
        <v>15</v>
      </c>
      <c r="Y38" s="65">
        <v>5</v>
      </c>
      <c r="Z38" s="63"/>
      <c r="AA38" s="73"/>
      <c r="AB38" s="63"/>
      <c r="AC38" s="64"/>
      <c r="AD38" s="65"/>
      <c r="AE38" s="62"/>
      <c r="AF38" s="73"/>
      <c r="AG38" s="63"/>
      <c r="AH38" s="64"/>
      <c r="AI38" s="65"/>
      <c r="AJ38" s="62"/>
      <c r="AK38" s="73"/>
      <c r="AL38" s="63"/>
      <c r="AM38" s="64"/>
      <c r="AN38" s="65"/>
      <c r="AO38" s="124">
        <v>25</v>
      </c>
      <c r="AP38" s="3" t="s">
        <v>146</v>
      </c>
      <c r="AQ38" s="274"/>
      <c r="AR38" s="530"/>
      <c r="AS38" s="26"/>
      <c r="AU38" s="109"/>
    </row>
    <row r="39" spans="1:47" ht="18" customHeight="1">
      <c r="A39" s="597">
        <v>27</v>
      </c>
      <c r="B39" s="3" t="s">
        <v>148</v>
      </c>
      <c r="C39" s="60" t="s">
        <v>70</v>
      </c>
      <c r="D39" s="54">
        <f t="shared" si="4"/>
        <v>4</v>
      </c>
      <c r="E39" s="55">
        <v>4</v>
      </c>
      <c r="F39" s="62"/>
      <c r="G39" s="239"/>
      <c r="H39" s="63"/>
      <c r="I39" s="64"/>
      <c r="J39" s="65"/>
      <c r="K39" s="63"/>
      <c r="L39" s="73"/>
      <c r="M39" s="63"/>
      <c r="N39" s="64"/>
      <c r="O39" s="65"/>
      <c r="P39" s="63"/>
      <c r="Q39" s="73"/>
      <c r="R39" s="63"/>
      <c r="S39" s="64"/>
      <c r="T39" s="65"/>
      <c r="U39" s="63">
        <v>2</v>
      </c>
      <c r="V39" s="73">
        <v>2</v>
      </c>
      <c r="W39" s="63"/>
      <c r="X39" s="64" t="s">
        <v>15</v>
      </c>
      <c r="Y39" s="65">
        <v>4</v>
      </c>
      <c r="Z39" s="63"/>
      <c r="AA39" s="73"/>
      <c r="AB39" s="63"/>
      <c r="AC39" s="64"/>
      <c r="AD39" s="65"/>
      <c r="AE39" s="62"/>
      <c r="AF39" s="73"/>
      <c r="AG39" s="63"/>
      <c r="AH39" s="64"/>
      <c r="AI39" s="65"/>
      <c r="AJ39" s="62"/>
      <c r="AK39" s="73"/>
      <c r="AL39" s="63"/>
      <c r="AM39" s="64"/>
      <c r="AN39" s="65"/>
      <c r="AO39" s="124">
        <v>17</v>
      </c>
      <c r="AP39" s="3" t="s">
        <v>138</v>
      </c>
      <c r="AQ39" s="274"/>
      <c r="AR39" s="530"/>
      <c r="AS39" s="26"/>
      <c r="AU39" s="109"/>
    </row>
    <row r="40" spans="1:48" ht="18" customHeight="1">
      <c r="A40" s="597">
        <v>28</v>
      </c>
      <c r="B40" s="3" t="s">
        <v>149</v>
      </c>
      <c r="C40" s="60" t="s">
        <v>71</v>
      </c>
      <c r="D40" s="54">
        <f t="shared" si="4"/>
        <v>5</v>
      </c>
      <c r="E40" s="55">
        <v>5</v>
      </c>
      <c r="F40" s="62"/>
      <c r="G40" s="73"/>
      <c r="H40" s="63"/>
      <c r="I40" s="64"/>
      <c r="J40" s="65"/>
      <c r="K40" s="63"/>
      <c r="L40" s="73"/>
      <c r="M40" s="63"/>
      <c r="N40" s="64"/>
      <c r="O40" s="65"/>
      <c r="P40" s="63"/>
      <c r="Q40" s="73"/>
      <c r="R40" s="63"/>
      <c r="S40" s="64"/>
      <c r="T40" s="65"/>
      <c r="U40" s="63">
        <v>2</v>
      </c>
      <c r="V40" s="73">
        <v>3</v>
      </c>
      <c r="W40" s="63"/>
      <c r="X40" s="64" t="s">
        <v>15</v>
      </c>
      <c r="Y40" s="65">
        <v>5</v>
      </c>
      <c r="Z40" s="63"/>
      <c r="AA40" s="73"/>
      <c r="AB40" s="63"/>
      <c r="AC40" s="64"/>
      <c r="AD40" s="65"/>
      <c r="AE40" s="62"/>
      <c r="AF40" s="73"/>
      <c r="AG40" s="63"/>
      <c r="AH40" s="64"/>
      <c r="AI40" s="65"/>
      <c r="AJ40" s="62"/>
      <c r="AK40" s="73"/>
      <c r="AL40" s="63"/>
      <c r="AM40" s="64"/>
      <c r="AN40" s="65"/>
      <c r="AO40" s="124">
        <v>22</v>
      </c>
      <c r="AP40" s="11" t="s">
        <v>143</v>
      </c>
      <c r="AQ40" s="274"/>
      <c r="AR40" s="529"/>
      <c r="AS40" s="26"/>
      <c r="AT40" s="166"/>
      <c r="AU40" s="109"/>
      <c r="AV40" s="165"/>
    </row>
    <row r="41" spans="1:47" ht="18" customHeight="1">
      <c r="A41" s="597">
        <v>29</v>
      </c>
      <c r="B41" s="3" t="s">
        <v>150</v>
      </c>
      <c r="C41" s="60" t="s">
        <v>72</v>
      </c>
      <c r="D41" s="54">
        <f t="shared" si="4"/>
        <v>5</v>
      </c>
      <c r="E41" s="55">
        <v>4</v>
      </c>
      <c r="F41" s="62"/>
      <c r="G41" s="73"/>
      <c r="H41" s="63"/>
      <c r="I41" s="64"/>
      <c r="J41" s="65"/>
      <c r="K41" s="63"/>
      <c r="L41" s="73"/>
      <c r="M41" s="63"/>
      <c r="N41" s="64"/>
      <c r="O41" s="65"/>
      <c r="P41" s="63"/>
      <c r="Q41" s="73"/>
      <c r="R41" s="63"/>
      <c r="S41" s="64"/>
      <c r="T41" s="65"/>
      <c r="U41" s="63"/>
      <c r="V41" s="73"/>
      <c r="W41" s="63"/>
      <c r="X41" s="64"/>
      <c r="Y41" s="65"/>
      <c r="Z41" s="63">
        <v>2</v>
      </c>
      <c r="AA41" s="73">
        <v>3</v>
      </c>
      <c r="AB41" s="63"/>
      <c r="AC41" s="64" t="s">
        <v>15</v>
      </c>
      <c r="AD41" s="65">
        <v>4</v>
      </c>
      <c r="AE41" s="62"/>
      <c r="AF41" s="73"/>
      <c r="AG41" s="63"/>
      <c r="AH41" s="64"/>
      <c r="AI41" s="65"/>
      <c r="AJ41" s="62"/>
      <c r="AK41" s="73"/>
      <c r="AL41" s="63"/>
      <c r="AM41" s="64"/>
      <c r="AN41" s="65"/>
      <c r="AO41" s="124">
        <v>28</v>
      </c>
      <c r="AP41" s="3" t="s">
        <v>149</v>
      </c>
      <c r="AQ41" s="274"/>
      <c r="AR41" s="530"/>
      <c r="AS41" s="26"/>
      <c r="AU41" s="109"/>
    </row>
    <row r="42" spans="1:47" ht="18" customHeight="1">
      <c r="A42" s="597">
        <v>30</v>
      </c>
      <c r="B42" s="17" t="s">
        <v>151</v>
      </c>
      <c r="C42" s="103" t="s">
        <v>73</v>
      </c>
      <c r="D42" s="54">
        <f t="shared" si="4"/>
        <v>4</v>
      </c>
      <c r="E42" s="55">
        <v>3</v>
      </c>
      <c r="F42" s="62"/>
      <c r="G42" s="73"/>
      <c r="H42" s="63"/>
      <c r="I42" s="64"/>
      <c r="J42" s="65"/>
      <c r="K42" s="63"/>
      <c r="L42" s="73"/>
      <c r="M42" s="63"/>
      <c r="N42" s="64"/>
      <c r="O42" s="65"/>
      <c r="P42" s="63"/>
      <c r="Q42" s="73"/>
      <c r="R42" s="63"/>
      <c r="S42" s="64"/>
      <c r="T42" s="65"/>
      <c r="U42" s="63">
        <v>2</v>
      </c>
      <c r="V42" s="73">
        <v>2</v>
      </c>
      <c r="W42" s="104"/>
      <c r="X42" s="64" t="s">
        <v>35</v>
      </c>
      <c r="Y42" s="65">
        <v>3</v>
      </c>
      <c r="Z42" s="63"/>
      <c r="AA42" s="73"/>
      <c r="AB42" s="63"/>
      <c r="AC42" s="64"/>
      <c r="AD42" s="65"/>
      <c r="AE42" s="62"/>
      <c r="AF42" s="73"/>
      <c r="AG42" s="63"/>
      <c r="AH42" s="64"/>
      <c r="AI42" s="65"/>
      <c r="AJ42" s="62"/>
      <c r="AK42" s="73"/>
      <c r="AL42" s="63"/>
      <c r="AM42" s="64"/>
      <c r="AN42" s="65"/>
      <c r="AO42" s="124">
        <v>12</v>
      </c>
      <c r="AP42" s="3" t="s">
        <v>133</v>
      </c>
      <c r="AQ42" s="274"/>
      <c r="AR42" s="530"/>
      <c r="AS42" s="26"/>
      <c r="AU42" s="109"/>
    </row>
    <row r="43" spans="1:48" ht="18" customHeight="1" thickBot="1">
      <c r="A43" s="598">
        <v>31</v>
      </c>
      <c r="B43" s="535" t="s">
        <v>152</v>
      </c>
      <c r="C43" s="536" t="s">
        <v>74</v>
      </c>
      <c r="D43" s="537">
        <f t="shared" si="4"/>
        <v>5</v>
      </c>
      <c r="E43" s="106">
        <v>5</v>
      </c>
      <c r="F43" s="538"/>
      <c r="G43" s="539"/>
      <c r="H43" s="540"/>
      <c r="I43" s="541"/>
      <c r="J43" s="542"/>
      <c r="K43" s="540"/>
      <c r="L43" s="539"/>
      <c r="M43" s="540"/>
      <c r="N43" s="541"/>
      <c r="O43" s="542"/>
      <c r="P43" s="540"/>
      <c r="Q43" s="539"/>
      <c r="R43" s="540"/>
      <c r="S43" s="541"/>
      <c r="T43" s="542"/>
      <c r="U43" s="540">
        <v>2</v>
      </c>
      <c r="V43" s="539">
        <v>3</v>
      </c>
      <c r="W43" s="540"/>
      <c r="X43" s="541" t="s">
        <v>15</v>
      </c>
      <c r="Y43" s="542">
        <v>5</v>
      </c>
      <c r="Z43" s="540"/>
      <c r="AA43" s="539"/>
      <c r="AB43" s="540"/>
      <c r="AC43" s="541"/>
      <c r="AD43" s="542"/>
      <c r="AE43" s="538"/>
      <c r="AF43" s="539"/>
      <c r="AG43" s="540"/>
      <c r="AH43" s="541"/>
      <c r="AI43" s="542"/>
      <c r="AJ43" s="538"/>
      <c r="AK43" s="539"/>
      <c r="AL43" s="540"/>
      <c r="AM43" s="541"/>
      <c r="AN43" s="542"/>
      <c r="AO43" s="543">
        <v>22</v>
      </c>
      <c r="AP43" s="544" t="s">
        <v>143</v>
      </c>
      <c r="AQ43" s="545"/>
      <c r="AR43" s="546"/>
      <c r="AS43" s="26"/>
      <c r="AT43" s="166"/>
      <c r="AU43" s="109"/>
      <c r="AV43" s="165"/>
    </row>
    <row r="44" spans="1:48" ht="18" customHeight="1">
      <c r="A44" s="275"/>
      <c r="B44" s="453"/>
      <c r="C44" s="226"/>
      <c r="D44" s="77"/>
      <c r="E44" s="454"/>
      <c r="F44" s="26"/>
      <c r="G44" s="26"/>
      <c r="H44" s="26"/>
      <c r="I44" s="26"/>
      <c r="J44" s="125"/>
      <c r="K44" s="26"/>
      <c r="L44" s="26"/>
      <c r="M44" s="26"/>
      <c r="N44" s="26"/>
      <c r="O44" s="125"/>
      <c r="P44" s="77"/>
      <c r="Q44" s="77"/>
      <c r="R44" s="77"/>
      <c r="S44" s="77"/>
      <c r="T44" s="108"/>
      <c r="U44" s="77"/>
      <c r="V44" s="77"/>
      <c r="W44" s="77"/>
      <c r="X44" s="77"/>
      <c r="Y44" s="108"/>
      <c r="Z44" s="77"/>
      <c r="AA44" s="77"/>
      <c r="AB44" s="77"/>
      <c r="AC44" s="77"/>
      <c r="AD44" s="108"/>
      <c r="AE44" s="77"/>
      <c r="AF44" s="77"/>
      <c r="AG44" s="77"/>
      <c r="AH44" s="77"/>
      <c r="AI44" s="108"/>
      <c r="AJ44" s="26"/>
      <c r="AK44" s="26"/>
      <c r="AL44" s="26"/>
      <c r="AM44" s="26"/>
      <c r="AN44" s="125"/>
      <c r="AO44" s="125"/>
      <c r="AP44" s="9"/>
      <c r="AQ44" s="275"/>
      <c r="AR44" s="2"/>
      <c r="AS44" s="26"/>
      <c r="AU44" s="109"/>
      <c r="AV44" s="165"/>
    </row>
    <row r="45" spans="2:44" ht="20.25" customHeight="1">
      <c r="B45" s="9"/>
      <c r="C45" s="226"/>
      <c r="D45" s="607"/>
      <c r="E45" s="608"/>
      <c r="F45" s="608"/>
      <c r="G45" s="608"/>
      <c r="H45" s="608"/>
      <c r="I45" s="608"/>
      <c r="J45" s="608"/>
      <c r="K45" s="608"/>
      <c r="L45" s="608"/>
      <c r="M45" s="608"/>
      <c r="N45" s="608"/>
      <c r="O45" s="608"/>
      <c r="P45" s="608"/>
      <c r="Q45" s="608"/>
      <c r="R45" s="608"/>
      <c r="S45" s="608"/>
      <c r="T45" s="608"/>
      <c r="U45" s="608"/>
      <c r="V45" s="608"/>
      <c r="W45" s="608"/>
      <c r="X45" s="608"/>
      <c r="Y45" s="608"/>
      <c r="Z45" s="608"/>
      <c r="AA45" s="608"/>
      <c r="AB45" s="608"/>
      <c r="AC45" s="608"/>
      <c r="AD45" s="608"/>
      <c r="AE45" s="608"/>
      <c r="AF45" s="608"/>
      <c r="AG45" s="608"/>
      <c r="AH45" s="608"/>
      <c r="AI45" s="608"/>
      <c r="AJ45" s="608"/>
      <c r="AK45" s="608"/>
      <c r="AL45" s="608"/>
      <c r="AM45" s="608"/>
      <c r="AN45" s="608"/>
      <c r="AO45" s="608"/>
      <c r="AR45" s="2"/>
    </row>
    <row r="46" spans="1:54" s="110" customFormat="1" ht="15.75">
      <c r="A46" s="256"/>
      <c r="B46" s="9"/>
      <c r="C46" s="168" t="s">
        <v>33</v>
      </c>
      <c r="D46" s="635"/>
      <c r="E46" s="636"/>
      <c r="F46" s="634"/>
      <c r="G46" s="634"/>
      <c r="H46" s="77"/>
      <c r="I46" s="77"/>
      <c r="J46" s="108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108"/>
      <c r="Z46" s="77"/>
      <c r="AA46" s="77"/>
      <c r="AB46" s="77"/>
      <c r="AC46" s="77"/>
      <c r="AD46" s="108"/>
      <c r="AE46" s="77"/>
      <c r="AF46" s="77"/>
      <c r="AG46" s="77"/>
      <c r="AH46" s="77"/>
      <c r="AI46" s="108"/>
      <c r="AJ46" s="77"/>
      <c r="AK46" s="77"/>
      <c r="AL46" s="77"/>
      <c r="AM46" s="77"/>
      <c r="AN46" s="77"/>
      <c r="AO46" s="256"/>
      <c r="AP46" s="356"/>
      <c r="AQ46" s="256"/>
      <c r="AR46" s="356"/>
      <c r="AT46" s="167"/>
      <c r="AU46" s="77"/>
      <c r="AV46" s="77"/>
      <c r="AW46" s="77"/>
      <c r="AX46" s="109"/>
      <c r="AY46" s="168"/>
      <c r="AZ46" s="77"/>
      <c r="BA46" s="77"/>
      <c r="BB46" s="77"/>
    </row>
    <row r="47" spans="1:54" s="110" customFormat="1" ht="16.5" thickBot="1">
      <c r="A47" s="613" t="s">
        <v>21</v>
      </c>
      <c r="B47" s="614"/>
      <c r="C47" s="614"/>
      <c r="D47" s="614"/>
      <c r="E47" s="614"/>
      <c r="F47" s="614"/>
      <c r="G47" s="614"/>
      <c r="H47" s="614"/>
      <c r="I47" s="614"/>
      <c r="J47" s="614"/>
      <c r="K47" s="614"/>
      <c r="L47" s="614"/>
      <c r="M47" s="614"/>
      <c r="N47" s="614"/>
      <c r="O47" s="614"/>
      <c r="P47" s="614"/>
      <c r="Q47" s="614"/>
      <c r="R47" s="614"/>
      <c r="S47" s="614"/>
      <c r="T47" s="614"/>
      <c r="U47" s="614"/>
      <c r="V47" s="614"/>
      <c r="W47" s="614"/>
      <c r="X47" s="614"/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  <c r="AL47" s="614"/>
      <c r="AM47" s="614"/>
      <c r="AN47" s="614"/>
      <c r="AO47" s="614"/>
      <c r="AP47" s="614"/>
      <c r="AQ47" s="614"/>
      <c r="AR47" s="614"/>
      <c r="AT47" s="167"/>
      <c r="AU47" s="77"/>
      <c r="AV47" s="77"/>
      <c r="AW47" s="77"/>
      <c r="AX47" s="109"/>
      <c r="AY47" s="168"/>
      <c r="AZ47" s="77"/>
      <c r="BA47" s="77"/>
      <c r="BB47" s="77"/>
    </row>
    <row r="48" spans="1:54" s="110" customFormat="1" ht="15.75">
      <c r="A48" s="276"/>
      <c r="B48" s="624" t="s">
        <v>19</v>
      </c>
      <c r="C48" s="615" t="s">
        <v>2</v>
      </c>
      <c r="D48" s="27" t="s">
        <v>0</v>
      </c>
      <c r="E48" s="28" t="s">
        <v>25</v>
      </c>
      <c r="F48" s="609" t="s">
        <v>1</v>
      </c>
      <c r="G48" s="610"/>
      <c r="H48" s="610"/>
      <c r="I48" s="610"/>
      <c r="J48" s="610"/>
      <c r="K48" s="610"/>
      <c r="L48" s="610"/>
      <c r="M48" s="610"/>
      <c r="N48" s="610"/>
      <c r="O48" s="610"/>
      <c r="P48" s="610"/>
      <c r="Q48" s="610"/>
      <c r="R48" s="610"/>
      <c r="S48" s="610"/>
      <c r="T48" s="610"/>
      <c r="U48" s="610"/>
      <c r="V48" s="610"/>
      <c r="W48" s="610"/>
      <c r="X48" s="610"/>
      <c r="Y48" s="610"/>
      <c r="Z48" s="610"/>
      <c r="AA48" s="610"/>
      <c r="AB48" s="610"/>
      <c r="AC48" s="610"/>
      <c r="AD48" s="610"/>
      <c r="AE48" s="610"/>
      <c r="AF48" s="610"/>
      <c r="AG48" s="610"/>
      <c r="AH48" s="610"/>
      <c r="AI48" s="610"/>
      <c r="AJ48" s="29"/>
      <c r="AK48" s="29"/>
      <c r="AL48" s="29"/>
      <c r="AM48" s="30"/>
      <c r="AN48" s="31"/>
      <c r="AO48" s="626" t="s">
        <v>23</v>
      </c>
      <c r="AP48" s="627"/>
      <c r="AQ48" s="627"/>
      <c r="AR48" s="628"/>
      <c r="AS48" s="77"/>
      <c r="AT48" s="167"/>
      <c r="AU48" s="77"/>
      <c r="AV48" s="77"/>
      <c r="AW48" s="77"/>
      <c r="AX48" s="109"/>
      <c r="AY48" s="168"/>
      <c r="AZ48" s="77"/>
      <c r="BA48" s="77"/>
      <c r="BB48" s="77"/>
    </row>
    <row r="49" spans="1:54" s="110" customFormat="1" ht="16.5" thickBot="1">
      <c r="A49" s="551"/>
      <c r="B49" s="625"/>
      <c r="C49" s="616"/>
      <c r="D49" s="33" t="s">
        <v>3</v>
      </c>
      <c r="E49" s="33"/>
      <c r="F49" s="34"/>
      <c r="G49" s="35"/>
      <c r="H49" s="35" t="s">
        <v>4</v>
      </c>
      <c r="I49" s="35"/>
      <c r="J49" s="36"/>
      <c r="K49" s="35"/>
      <c r="L49" s="35"/>
      <c r="M49" s="35" t="s">
        <v>5</v>
      </c>
      <c r="N49" s="35"/>
      <c r="O49" s="36"/>
      <c r="P49" s="35"/>
      <c r="Q49" s="35"/>
      <c r="R49" s="37" t="s">
        <v>6</v>
      </c>
      <c r="S49" s="35"/>
      <c r="T49" s="36"/>
      <c r="U49" s="35"/>
      <c r="V49" s="35"/>
      <c r="W49" s="37" t="s">
        <v>7</v>
      </c>
      <c r="X49" s="35"/>
      <c r="Y49" s="36"/>
      <c r="Z49" s="35"/>
      <c r="AA49" s="35"/>
      <c r="AB49" s="37" t="s">
        <v>8</v>
      </c>
      <c r="AC49" s="35"/>
      <c r="AD49" s="36"/>
      <c r="AE49" s="34"/>
      <c r="AF49" s="35"/>
      <c r="AG49" s="35" t="s">
        <v>9</v>
      </c>
      <c r="AH49" s="35"/>
      <c r="AI49" s="38"/>
      <c r="AJ49" s="34"/>
      <c r="AK49" s="35"/>
      <c r="AL49" s="35" t="s">
        <v>18</v>
      </c>
      <c r="AM49" s="35"/>
      <c r="AN49" s="36"/>
      <c r="AO49" s="629"/>
      <c r="AP49" s="630"/>
      <c r="AQ49" s="630"/>
      <c r="AR49" s="631"/>
      <c r="AS49" s="77"/>
      <c r="AT49" s="167"/>
      <c r="AU49" s="77"/>
      <c r="AV49" s="77"/>
      <c r="AW49" s="77"/>
      <c r="AX49" s="109"/>
      <c r="AY49" s="169"/>
      <c r="AZ49" s="77"/>
      <c r="BA49" s="77"/>
      <c r="BB49" s="77"/>
    </row>
    <row r="50" spans="1:54" s="110" customFormat="1" ht="15.75">
      <c r="A50" s="550"/>
      <c r="B50" s="1"/>
      <c r="C50" s="39"/>
      <c r="D50" s="40"/>
      <c r="E50" s="26"/>
      <c r="F50" s="41" t="s">
        <v>10</v>
      </c>
      <c r="G50" s="42" t="s">
        <v>12</v>
      </c>
      <c r="H50" s="42" t="s">
        <v>11</v>
      </c>
      <c r="I50" s="42" t="s">
        <v>13</v>
      </c>
      <c r="J50" s="43" t="s">
        <v>14</v>
      </c>
      <c r="K50" s="41" t="s">
        <v>10</v>
      </c>
      <c r="L50" s="42" t="s">
        <v>12</v>
      </c>
      <c r="M50" s="42" t="s">
        <v>11</v>
      </c>
      <c r="N50" s="42" t="s">
        <v>13</v>
      </c>
      <c r="O50" s="43" t="s">
        <v>14</v>
      </c>
      <c r="P50" s="41" t="s">
        <v>10</v>
      </c>
      <c r="Q50" s="42" t="s">
        <v>12</v>
      </c>
      <c r="R50" s="42" t="s">
        <v>11</v>
      </c>
      <c r="S50" s="42" t="s">
        <v>13</v>
      </c>
      <c r="T50" s="43" t="s">
        <v>14</v>
      </c>
      <c r="U50" s="41" t="s">
        <v>10</v>
      </c>
      <c r="V50" s="42" t="s">
        <v>12</v>
      </c>
      <c r="W50" s="42" t="s">
        <v>11</v>
      </c>
      <c r="X50" s="42" t="s">
        <v>13</v>
      </c>
      <c r="Y50" s="43" t="s">
        <v>14</v>
      </c>
      <c r="Z50" s="41" t="s">
        <v>10</v>
      </c>
      <c r="AA50" s="42" t="s">
        <v>12</v>
      </c>
      <c r="AB50" s="42" t="s">
        <v>11</v>
      </c>
      <c r="AC50" s="42" t="s">
        <v>13</v>
      </c>
      <c r="AD50" s="43" t="s">
        <v>14</v>
      </c>
      <c r="AE50" s="41" t="s">
        <v>10</v>
      </c>
      <c r="AF50" s="42" t="s">
        <v>12</v>
      </c>
      <c r="AG50" s="42" t="s">
        <v>11</v>
      </c>
      <c r="AH50" s="42" t="s">
        <v>13</v>
      </c>
      <c r="AI50" s="43" t="s">
        <v>14</v>
      </c>
      <c r="AJ50" s="44" t="s">
        <v>10</v>
      </c>
      <c r="AK50" s="24" t="s">
        <v>12</v>
      </c>
      <c r="AL50" s="24" t="s">
        <v>11</v>
      </c>
      <c r="AM50" s="24" t="s">
        <v>13</v>
      </c>
      <c r="AN50" s="45" t="s">
        <v>14</v>
      </c>
      <c r="AO50" s="125"/>
      <c r="AP50" s="364" t="s">
        <v>19</v>
      </c>
      <c r="AQ50" s="365"/>
      <c r="AR50" s="552" t="s">
        <v>19</v>
      </c>
      <c r="AS50" s="77"/>
      <c r="AT50" s="167"/>
      <c r="AU50" s="77"/>
      <c r="AV50" s="77"/>
      <c r="AW50" s="77"/>
      <c r="AX50" s="109"/>
      <c r="AY50" s="169"/>
      <c r="AZ50" s="77"/>
      <c r="BA50" s="77"/>
      <c r="BB50" s="77"/>
    </row>
    <row r="51" spans="1:48" ht="15.75" customHeight="1" thickBot="1">
      <c r="A51" s="599"/>
      <c r="B51" s="617" t="s">
        <v>43</v>
      </c>
      <c r="C51" s="618"/>
      <c r="D51" s="111">
        <f>SUM(D52:D56)</f>
        <v>20</v>
      </c>
      <c r="E51" s="112">
        <f>SUM(E52:E56)</f>
        <v>20</v>
      </c>
      <c r="F51" s="87">
        <f>SUM(F52:F56)</f>
        <v>0</v>
      </c>
      <c r="G51" s="90">
        <f>SUM(G52:G56)</f>
        <v>0</v>
      </c>
      <c r="H51" s="90">
        <f>SUM(H52:H56)</f>
        <v>0</v>
      </c>
      <c r="I51" s="90"/>
      <c r="J51" s="114">
        <f aca="true" t="shared" si="5" ref="J51:R51">SUM(J52:J56)</f>
        <v>0</v>
      </c>
      <c r="K51" s="87">
        <f t="shared" si="5"/>
        <v>0</v>
      </c>
      <c r="L51" s="90">
        <f t="shared" si="5"/>
        <v>0</v>
      </c>
      <c r="M51" s="90">
        <f t="shared" si="5"/>
        <v>0</v>
      </c>
      <c r="N51" s="90">
        <f t="shared" si="5"/>
        <v>0</v>
      </c>
      <c r="O51" s="88">
        <f t="shared" si="5"/>
        <v>0</v>
      </c>
      <c r="P51" s="87">
        <f t="shared" si="5"/>
        <v>0</v>
      </c>
      <c r="Q51" s="90">
        <f t="shared" si="5"/>
        <v>0</v>
      </c>
      <c r="R51" s="90">
        <f t="shared" si="5"/>
        <v>0</v>
      </c>
      <c r="S51" s="90"/>
      <c r="T51" s="114">
        <f>SUM(T52:T56)</f>
        <v>0</v>
      </c>
      <c r="U51" s="87">
        <f>SUM(U52:U56)</f>
        <v>0</v>
      </c>
      <c r="V51" s="90">
        <f>SUM(V52:V56)</f>
        <v>0</v>
      </c>
      <c r="W51" s="90">
        <f>SUM(W52:W56)</f>
        <v>0</v>
      </c>
      <c r="X51" s="90"/>
      <c r="Y51" s="114">
        <f>SUM(Y52:Y56)</f>
        <v>0</v>
      </c>
      <c r="Z51" s="87">
        <f>SUM(Z52:Z56)</f>
        <v>10</v>
      </c>
      <c r="AA51" s="90">
        <f>SUM(AA52:AA56)</f>
        <v>10</v>
      </c>
      <c r="AB51" s="90">
        <f>SUM(AB52:AB56)</f>
        <v>0</v>
      </c>
      <c r="AC51" s="90"/>
      <c r="AD51" s="114">
        <f>SUM(AD52:AD56)</f>
        <v>20</v>
      </c>
      <c r="AE51" s="87">
        <f>SUM(AE52:AE56)</f>
        <v>0</v>
      </c>
      <c r="AF51" s="90">
        <f>SUM(AF52:AF56)</f>
        <v>0</v>
      </c>
      <c r="AG51" s="90">
        <f>SUM(AG52:AG56)</f>
        <v>0</v>
      </c>
      <c r="AH51" s="90"/>
      <c r="AI51" s="114">
        <f>SUM(AI52:AI56)</f>
        <v>0</v>
      </c>
      <c r="AJ51" s="87">
        <f>SUM(AJ52:AJ56)</f>
        <v>0</v>
      </c>
      <c r="AK51" s="90">
        <f>SUM(AK52:AK56)</f>
        <v>0</v>
      </c>
      <c r="AL51" s="90">
        <f>SUM(AL52:AL56)</f>
        <v>0</v>
      </c>
      <c r="AM51" s="90"/>
      <c r="AN51" s="371">
        <f>SUM(AN52:AN56)</f>
        <v>0</v>
      </c>
      <c r="AO51" s="373"/>
      <c r="AP51" s="366"/>
      <c r="AQ51" s="367"/>
      <c r="AR51" s="553"/>
      <c r="AS51" s="26"/>
      <c r="AU51" s="109"/>
      <c r="AV51" s="170"/>
    </row>
    <row r="52" spans="1:45" ht="19.5" customHeight="1">
      <c r="A52" s="594">
        <v>32</v>
      </c>
      <c r="B52" s="16" t="s">
        <v>153</v>
      </c>
      <c r="C52" s="116" t="s">
        <v>75</v>
      </c>
      <c r="D52" s="54">
        <f>F52+G52+H52+K52+L52+M52+P52+Q52+R52+U52+V52+W52+Z52+AA52+AB52+AE52+AF52+AG52+AJ52+AK52+AL52</f>
        <v>4</v>
      </c>
      <c r="E52" s="55">
        <v>4</v>
      </c>
      <c r="F52" s="324"/>
      <c r="G52" s="81"/>
      <c r="H52" s="79"/>
      <c r="I52" s="118"/>
      <c r="J52" s="119"/>
      <c r="K52" s="324"/>
      <c r="L52" s="80"/>
      <c r="M52" s="79"/>
      <c r="N52" s="118"/>
      <c r="O52" s="119"/>
      <c r="P52" s="121"/>
      <c r="Q52" s="246"/>
      <c r="R52" s="121"/>
      <c r="S52" s="122"/>
      <c r="T52" s="123"/>
      <c r="U52" s="121"/>
      <c r="V52" s="246"/>
      <c r="W52" s="121"/>
      <c r="X52" s="122"/>
      <c r="Y52" s="123"/>
      <c r="Z52" s="121">
        <v>2</v>
      </c>
      <c r="AA52" s="246">
        <v>2</v>
      </c>
      <c r="AB52" s="121"/>
      <c r="AC52" s="122" t="s">
        <v>15</v>
      </c>
      <c r="AD52" s="123">
        <v>4</v>
      </c>
      <c r="AE52" s="78"/>
      <c r="AF52" s="81"/>
      <c r="AG52" s="79"/>
      <c r="AH52" s="118"/>
      <c r="AI52" s="119"/>
      <c r="AJ52" s="78"/>
      <c r="AK52" s="81"/>
      <c r="AL52" s="79"/>
      <c r="AM52" s="118"/>
      <c r="AN52" s="346"/>
      <c r="AO52" s="374">
        <v>31</v>
      </c>
      <c r="AP52" s="286" t="s">
        <v>152</v>
      </c>
      <c r="AQ52" s="363"/>
      <c r="AR52" s="554"/>
      <c r="AS52" s="26"/>
    </row>
    <row r="53" spans="1:45" ht="19.5" customHeight="1">
      <c r="A53" s="597">
        <v>33</v>
      </c>
      <c r="B53" s="16" t="s">
        <v>154</v>
      </c>
      <c r="C53" s="116" t="s">
        <v>76</v>
      </c>
      <c r="D53" s="54">
        <f>F53+G53+H53+K53+L53+M53+P53+Q53+R53+U53+V53+W53+Z53+AA53+AB53+AE53+AF53+AG53+AJ53+AK53+AL53</f>
        <v>4</v>
      </c>
      <c r="E53" s="55">
        <v>4</v>
      </c>
      <c r="F53" s="61"/>
      <c r="G53" s="68"/>
      <c r="H53" s="57"/>
      <c r="I53" s="58"/>
      <c r="J53" s="59"/>
      <c r="K53" s="61"/>
      <c r="L53" s="67"/>
      <c r="M53" s="57"/>
      <c r="N53" s="58"/>
      <c r="O53" s="59"/>
      <c r="P53" s="63"/>
      <c r="Q53" s="73"/>
      <c r="R53" s="63"/>
      <c r="S53" s="64"/>
      <c r="T53" s="65"/>
      <c r="U53" s="63"/>
      <c r="V53" s="73"/>
      <c r="W53" s="63"/>
      <c r="X53" s="64"/>
      <c r="Y53" s="65"/>
      <c r="Z53" s="62">
        <v>2</v>
      </c>
      <c r="AA53" s="73">
        <v>2</v>
      </c>
      <c r="AB53" s="104"/>
      <c r="AC53" s="64" t="s">
        <v>35</v>
      </c>
      <c r="AD53" s="65">
        <v>4</v>
      </c>
      <c r="AE53" s="56"/>
      <c r="AF53" s="68"/>
      <c r="AG53" s="57"/>
      <c r="AH53" s="58"/>
      <c r="AI53" s="59"/>
      <c r="AJ53" s="56"/>
      <c r="AK53" s="68"/>
      <c r="AL53" s="57"/>
      <c r="AM53" s="58"/>
      <c r="AN53" s="223"/>
      <c r="AO53" s="375">
        <v>26</v>
      </c>
      <c r="AP53" s="287" t="s">
        <v>147</v>
      </c>
      <c r="AQ53" s="257"/>
      <c r="AR53" s="555"/>
      <c r="AS53" s="26"/>
    </row>
    <row r="54" spans="1:45" ht="19.5" customHeight="1">
      <c r="A54" s="597">
        <v>34</v>
      </c>
      <c r="B54" s="16" t="s">
        <v>155</v>
      </c>
      <c r="C54" s="116" t="s">
        <v>172</v>
      </c>
      <c r="D54" s="54">
        <f>F54+G54+H54+K54+L54+M54+P54+Q54+R54+U54+V54+W54+Z54+AA54+AB54+AE54+AF54+AG54+AJ54+AK54+AL54</f>
        <v>4</v>
      </c>
      <c r="E54" s="55">
        <v>4</v>
      </c>
      <c r="F54" s="61"/>
      <c r="G54" s="68"/>
      <c r="H54" s="57"/>
      <c r="I54" s="58"/>
      <c r="J54" s="59"/>
      <c r="K54" s="61"/>
      <c r="L54" s="67"/>
      <c r="M54" s="57"/>
      <c r="N54" s="68"/>
      <c r="O54" s="59"/>
      <c r="P54" s="63"/>
      <c r="Q54" s="73"/>
      <c r="R54" s="63"/>
      <c r="S54" s="73"/>
      <c r="T54" s="65"/>
      <c r="U54" s="63"/>
      <c r="V54" s="73"/>
      <c r="W54" s="63"/>
      <c r="X54" s="64"/>
      <c r="Y54" s="65"/>
      <c r="Z54" s="62">
        <v>2</v>
      </c>
      <c r="AA54" s="73">
        <v>2</v>
      </c>
      <c r="AB54" s="104"/>
      <c r="AC54" s="64" t="s">
        <v>15</v>
      </c>
      <c r="AD54" s="65">
        <v>4</v>
      </c>
      <c r="AE54" s="56"/>
      <c r="AF54" s="68"/>
      <c r="AG54" s="57"/>
      <c r="AH54" s="58"/>
      <c r="AI54" s="59"/>
      <c r="AJ54" s="56"/>
      <c r="AK54" s="68"/>
      <c r="AL54" s="57"/>
      <c r="AM54" s="58"/>
      <c r="AN54" s="223"/>
      <c r="AO54" s="375">
        <v>28</v>
      </c>
      <c r="AP54" s="287" t="s">
        <v>149</v>
      </c>
      <c r="AQ54" s="257"/>
      <c r="AR54" s="555"/>
      <c r="AS54" s="26"/>
    </row>
    <row r="55" spans="1:45" ht="19.5" customHeight="1">
      <c r="A55" s="597">
        <v>35</v>
      </c>
      <c r="B55" s="16" t="s">
        <v>156</v>
      </c>
      <c r="C55" s="116" t="s">
        <v>77</v>
      </c>
      <c r="D55" s="54">
        <f>F55+G55+H55+K55+L55+M55+P55+Q55+R55+U55+V55+W55+Z55+AA55+AB55+AE55+AF55+AG55+AJ55+AK55+AL55</f>
        <v>4</v>
      </c>
      <c r="E55" s="55">
        <v>4</v>
      </c>
      <c r="F55" s="61"/>
      <c r="G55" s="68"/>
      <c r="H55" s="57"/>
      <c r="I55" s="58"/>
      <c r="J55" s="59"/>
      <c r="K55" s="61"/>
      <c r="L55" s="67"/>
      <c r="M55" s="57"/>
      <c r="N55" s="68"/>
      <c r="O55" s="59"/>
      <c r="P55" s="63"/>
      <c r="Q55" s="73"/>
      <c r="R55" s="63"/>
      <c r="S55" s="73"/>
      <c r="T55" s="65"/>
      <c r="U55" s="63"/>
      <c r="V55" s="73"/>
      <c r="W55" s="63"/>
      <c r="X55" s="64"/>
      <c r="Y55" s="65"/>
      <c r="Z55" s="62">
        <v>2</v>
      </c>
      <c r="AA55" s="73">
        <v>2</v>
      </c>
      <c r="AB55" s="104"/>
      <c r="AC55" s="64" t="s">
        <v>15</v>
      </c>
      <c r="AD55" s="65">
        <v>4</v>
      </c>
      <c r="AE55" s="56"/>
      <c r="AF55" s="68"/>
      <c r="AG55" s="57"/>
      <c r="AH55" s="58"/>
      <c r="AI55" s="59"/>
      <c r="AJ55" s="56"/>
      <c r="AK55" s="68"/>
      <c r="AL55" s="57"/>
      <c r="AM55" s="58"/>
      <c r="AN55" s="223"/>
      <c r="AO55" s="375">
        <v>23</v>
      </c>
      <c r="AP55" s="287" t="s">
        <v>144</v>
      </c>
      <c r="AQ55" s="257"/>
      <c r="AR55" s="555"/>
      <c r="AS55" s="26"/>
    </row>
    <row r="56" spans="1:45" ht="19.5" customHeight="1" thickBot="1">
      <c r="A56" s="598">
        <v>36</v>
      </c>
      <c r="B56" s="220" t="s">
        <v>157</v>
      </c>
      <c r="C56" s="116" t="s">
        <v>78</v>
      </c>
      <c r="D56" s="54">
        <f>F56+G56+H56+K56+L56+M56+P56+Q56+R56+U56+V56+W56+Z56+AA56+AB56+AE56+AF56+AG56+AJ56+AK56+AL56</f>
        <v>4</v>
      </c>
      <c r="E56" s="55">
        <v>4</v>
      </c>
      <c r="F56" s="61"/>
      <c r="G56" s="68"/>
      <c r="H56" s="57"/>
      <c r="I56" s="58"/>
      <c r="J56" s="59"/>
      <c r="K56" s="61"/>
      <c r="L56" s="67"/>
      <c r="M56" s="57"/>
      <c r="N56" s="68"/>
      <c r="O56" s="59"/>
      <c r="P56" s="63"/>
      <c r="Q56" s="73"/>
      <c r="R56" s="63"/>
      <c r="S56" s="73"/>
      <c r="T56" s="65"/>
      <c r="U56" s="63"/>
      <c r="V56" s="73"/>
      <c r="W56" s="63"/>
      <c r="X56" s="64"/>
      <c r="Y56" s="65"/>
      <c r="Z56" s="62">
        <v>2</v>
      </c>
      <c r="AA56" s="73">
        <v>2</v>
      </c>
      <c r="AB56" s="104"/>
      <c r="AC56" s="64" t="s">
        <v>15</v>
      </c>
      <c r="AD56" s="65">
        <v>4</v>
      </c>
      <c r="AE56" s="56"/>
      <c r="AF56" s="68"/>
      <c r="AG56" s="57"/>
      <c r="AH56" s="58"/>
      <c r="AI56" s="59"/>
      <c r="AJ56" s="56"/>
      <c r="AK56" s="68"/>
      <c r="AL56" s="57"/>
      <c r="AM56" s="58"/>
      <c r="AN56" s="223"/>
      <c r="AO56" s="375">
        <v>72</v>
      </c>
      <c r="AP56" s="287" t="s">
        <v>188</v>
      </c>
      <c r="AQ56" s="257"/>
      <c r="AR56" s="555"/>
      <c r="AS56" s="26"/>
    </row>
    <row r="57" spans="1:48" ht="31.5" customHeight="1" thickBot="1">
      <c r="A57" s="603"/>
      <c r="B57" s="645" t="s">
        <v>34</v>
      </c>
      <c r="C57" s="646"/>
      <c r="D57" s="186">
        <f>SUM(D58:D61)</f>
        <v>16</v>
      </c>
      <c r="E57" s="187">
        <f>SUM(E58:E61)</f>
        <v>16</v>
      </c>
      <c r="F57" s="342"/>
      <c r="G57" s="343"/>
      <c r="H57" s="343"/>
      <c r="I57" s="343"/>
      <c r="J57" s="344"/>
      <c r="K57" s="342"/>
      <c r="L57" s="343"/>
      <c r="M57" s="343"/>
      <c r="N57" s="343"/>
      <c r="O57" s="344"/>
      <c r="P57" s="342"/>
      <c r="Q57" s="343"/>
      <c r="R57" s="343"/>
      <c r="S57" s="343"/>
      <c r="T57" s="344"/>
      <c r="U57" s="342"/>
      <c r="V57" s="343"/>
      <c r="W57" s="343"/>
      <c r="X57" s="343"/>
      <c r="Y57" s="344"/>
      <c r="Z57" s="113">
        <f>SUM(Z58:Z61)</f>
        <v>0</v>
      </c>
      <c r="AA57" s="115">
        <f>SUM(AA58:AA61)</f>
        <v>0</v>
      </c>
      <c r="AB57" s="115">
        <f>SUM(AB58:AB61)</f>
        <v>0</v>
      </c>
      <c r="AC57" s="115"/>
      <c r="AD57" s="188">
        <f>SUM(AD58:AD61)</f>
        <v>0</v>
      </c>
      <c r="AE57" s="113">
        <f>SUM(AE58:AE61)</f>
        <v>8</v>
      </c>
      <c r="AF57" s="115">
        <f>SUM(AF58:AF61)</f>
        <v>8</v>
      </c>
      <c r="AG57" s="115">
        <f>SUM(AG58:AG61)</f>
        <v>0</v>
      </c>
      <c r="AH57" s="115"/>
      <c r="AI57" s="188">
        <f>SUM(AI58:AI61)</f>
        <v>16</v>
      </c>
      <c r="AJ57" s="113">
        <f>SUM(AJ58:AJ61)</f>
        <v>0</v>
      </c>
      <c r="AK57" s="115">
        <f>SUM(AK58:AK61)</f>
        <v>0</v>
      </c>
      <c r="AL57" s="115">
        <f>SUM(AL58:AL61)</f>
        <v>0</v>
      </c>
      <c r="AM57" s="115"/>
      <c r="AN57" s="372">
        <f>SUM(AN58:AN61)</f>
        <v>0</v>
      </c>
      <c r="AO57" s="283"/>
      <c r="AP57" s="516"/>
      <c r="AQ57" s="90"/>
      <c r="AR57" s="556"/>
      <c r="AS57" s="26"/>
      <c r="AU57" s="109"/>
      <c r="AV57" s="170"/>
    </row>
    <row r="58" spans="1:48" ht="19.5" customHeight="1">
      <c r="A58" s="601">
        <v>37</v>
      </c>
      <c r="B58" s="221" t="s">
        <v>206</v>
      </c>
      <c r="C58" s="345" t="s">
        <v>207</v>
      </c>
      <c r="D58" s="183">
        <f>F58+G58+H58+K58+L58+M58+P58+Q58+R58+U58+V58+W58+Z58+AA58+AB58+AE58+AF58+AG58+AJ58+AK58+AL58</f>
        <v>4</v>
      </c>
      <c r="E58" s="184">
        <v>4</v>
      </c>
      <c r="F58" s="98"/>
      <c r="G58" s="117"/>
      <c r="H58" s="120"/>
      <c r="I58" s="117"/>
      <c r="J58" s="185"/>
      <c r="K58" s="98"/>
      <c r="L58" s="120"/>
      <c r="M58" s="120"/>
      <c r="N58" s="117"/>
      <c r="O58" s="185"/>
      <c r="P58" s="98"/>
      <c r="Q58" s="117"/>
      <c r="R58" s="120"/>
      <c r="S58" s="117"/>
      <c r="T58" s="185"/>
      <c r="U58" s="98"/>
      <c r="V58" s="120"/>
      <c r="W58" s="120"/>
      <c r="X58" s="117"/>
      <c r="Y58" s="185"/>
      <c r="Z58" s="98"/>
      <c r="AA58" s="120"/>
      <c r="AB58" s="120"/>
      <c r="AC58" s="117"/>
      <c r="AD58" s="185"/>
      <c r="AE58" s="98">
        <v>2</v>
      </c>
      <c r="AF58" s="117">
        <v>2</v>
      </c>
      <c r="AG58" s="120"/>
      <c r="AH58" s="117" t="s">
        <v>15</v>
      </c>
      <c r="AI58" s="185">
        <v>4</v>
      </c>
      <c r="AJ58" s="98"/>
      <c r="AK58" s="117"/>
      <c r="AL58" s="120"/>
      <c r="AM58" s="117"/>
      <c r="AN58" s="222"/>
      <c r="AO58" s="376">
        <v>26</v>
      </c>
      <c r="AP58" s="298" t="s">
        <v>147</v>
      </c>
      <c r="AQ58" s="368"/>
      <c r="AR58" s="557"/>
      <c r="AS58" s="77"/>
      <c r="AU58" s="109"/>
      <c r="AV58" s="170"/>
    </row>
    <row r="59" spans="1:48" ht="19.5" customHeight="1">
      <c r="A59" s="563">
        <v>38</v>
      </c>
      <c r="B59" s="221" t="s">
        <v>208</v>
      </c>
      <c r="C59" s="345" t="s">
        <v>209</v>
      </c>
      <c r="D59" s="299">
        <f>F59+G59+H59+K59+L59+M59+P59+Q59+R59+U59+V59+W59+Z59+AA59+AB59+AE59+AF59+AG59+AJ59+AK59+AL59</f>
        <v>4</v>
      </c>
      <c r="E59" s="209">
        <v>4</v>
      </c>
      <c r="F59" s="324"/>
      <c r="G59" s="81"/>
      <c r="H59" s="80"/>
      <c r="I59" s="81"/>
      <c r="J59" s="119"/>
      <c r="K59" s="324"/>
      <c r="L59" s="80"/>
      <c r="M59" s="80"/>
      <c r="N59" s="81"/>
      <c r="O59" s="119"/>
      <c r="P59" s="324"/>
      <c r="Q59" s="81"/>
      <c r="R59" s="80"/>
      <c r="S59" s="81"/>
      <c r="T59" s="119"/>
      <c r="U59" s="324"/>
      <c r="V59" s="80"/>
      <c r="W59" s="80"/>
      <c r="X59" s="81"/>
      <c r="Y59" s="119"/>
      <c r="Z59" s="324"/>
      <c r="AA59" s="80"/>
      <c r="AB59" s="80"/>
      <c r="AC59" s="81"/>
      <c r="AD59" s="119"/>
      <c r="AE59" s="324">
        <v>2</v>
      </c>
      <c r="AF59" s="81">
        <v>2</v>
      </c>
      <c r="AG59" s="80"/>
      <c r="AH59" s="81" t="s">
        <v>15</v>
      </c>
      <c r="AI59" s="119">
        <v>4</v>
      </c>
      <c r="AJ59" s="324"/>
      <c r="AK59" s="81"/>
      <c r="AL59" s="80"/>
      <c r="AM59" s="81"/>
      <c r="AN59" s="346"/>
      <c r="AO59" s="378">
        <v>26</v>
      </c>
      <c r="AP59" s="286" t="s">
        <v>147</v>
      </c>
      <c r="AQ59" s="370"/>
      <c r="AR59" s="558"/>
      <c r="AS59" s="77"/>
      <c r="AU59" s="109"/>
      <c r="AV59" s="170"/>
    </row>
    <row r="60" spans="1:48" ht="19.5" customHeight="1">
      <c r="A60" s="597">
        <v>39</v>
      </c>
      <c r="B60" s="450" t="s">
        <v>210</v>
      </c>
      <c r="C60" s="103" t="s">
        <v>211</v>
      </c>
      <c r="D60" s="299">
        <f>F60+G60+H60+K60+L60+M60+P60+Q60+R60+U60+V60+W60+Z60+AA60+AB60+AE60+AF60+AG60+AJ60+AK60+AL60</f>
        <v>4</v>
      </c>
      <c r="E60" s="209">
        <v>4</v>
      </c>
      <c r="F60" s="324"/>
      <c r="G60" s="81"/>
      <c r="H60" s="80"/>
      <c r="I60" s="81"/>
      <c r="J60" s="119"/>
      <c r="K60" s="324"/>
      <c r="L60" s="80"/>
      <c r="M60" s="80"/>
      <c r="N60" s="81"/>
      <c r="O60" s="119"/>
      <c r="P60" s="324"/>
      <c r="Q60" s="81"/>
      <c r="R60" s="80"/>
      <c r="S60" s="81"/>
      <c r="T60" s="119"/>
      <c r="U60" s="324"/>
      <c r="V60" s="80"/>
      <c r="W60" s="80"/>
      <c r="X60" s="81"/>
      <c r="Y60" s="119"/>
      <c r="Z60" s="324"/>
      <c r="AA60" s="80"/>
      <c r="AB60" s="80"/>
      <c r="AC60" s="81"/>
      <c r="AD60" s="119"/>
      <c r="AE60" s="324">
        <v>2</v>
      </c>
      <c r="AF60" s="81">
        <v>2</v>
      </c>
      <c r="AG60" s="80"/>
      <c r="AH60" s="81" t="s">
        <v>15</v>
      </c>
      <c r="AI60" s="119">
        <v>4</v>
      </c>
      <c r="AJ60" s="324"/>
      <c r="AK60" s="81"/>
      <c r="AL60" s="80"/>
      <c r="AM60" s="81"/>
      <c r="AN60" s="346"/>
      <c r="AO60" s="378">
        <v>31</v>
      </c>
      <c r="AP60" s="286" t="s">
        <v>152</v>
      </c>
      <c r="AQ60" s="370"/>
      <c r="AR60" s="558"/>
      <c r="AS60" s="77"/>
      <c r="AU60" s="109"/>
      <c r="AV60" s="170"/>
    </row>
    <row r="61" spans="1:48" ht="19.5" customHeight="1" thickBot="1">
      <c r="A61" s="602">
        <v>40</v>
      </c>
      <c r="B61" s="221" t="s">
        <v>212</v>
      </c>
      <c r="C61" s="345" t="s">
        <v>213</v>
      </c>
      <c r="D61" s="54">
        <f>F61+G61+H61+K61+L61+M61+P61+Q61+R61+U61+V61+W61+Z61+AA61+AB61+AE61+AF61+AG61+AJ61+AK61+AL61</f>
        <v>4</v>
      </c>
      <c r="E61" s="55">
        <v>4</v>
      </c>
      <c r="F61" s="61"/>
      <c r="G61" s="68"/>
      <c r="H61" s="67"/>
      <c r="I61" s="68"/>
      <c r="J61" s="59"/>
      <c r="K61" s="61"/>
      <c r="L61" s="67"/>
      <c r="M61" s="67"/>
      <c r="N61" s="68"/>
      <c r="O61" s="59"/>
      <c r="P61" s="61"/>
      <c r="Q61" s="68"/>
      <c r="R61" s="67"/>
      <c r="S61" s="68"/>
      <c r="T61" s="59"/>
      <c r="U61" s="61"/>
      <c r="V61" s="67"/>
      <c r="W61" s="67"/>
      <c r="X61" s="68"/>
      <c r="Y61" s="59"/>
      <c r="Z61" s="61"/>
      <c r="AA61" s="67"/>
      <c r="AB61" s="67"/>
      <c r="AC61" s="68"/>
      <c r="AD61" s="59"/>
      <c r="AE61" s="61">
        <v>2</v>
      </c>
      <c r="AF61" s="68">
        <v>2</v>
      </c>
      <c r="AG61" s="67"/>
      <c r="AH61" s="68" t="s">
        <v>15</v>
      </c>
      <c r="AI61" s="59">
        <v>4</v>
      </c>
      <c r="AJ61" s="61"/>
      <c r="AK61" s="68"/>
      <c r="AL61" s="67"/>
      <c r="AM61" s="68"/>
      <c r="AN61" s="223"/>
      <c r="AO61" s="377">
        <v>32</v>
      </c>
      <c r="AP61" s="287" t="s">
        <v>153</v>
      </c>
      <c r="AQ61" s="369"/>
      <c r="AR61" s="559"/>
      <c r="AS61" s="77"/>
      <c r="AU61" s="109"/>
      <c r="AV61" s="170"/>
    </row>
    <row r="62" spans="1:45" ht="15" customHeight="1" thickBot="1">
      <c r="A62" s="600"/>
      <c r="B62" s="643" t="s">
        <v>84</v>
      </c>
      <c r="C62" s="644"/>
      <c r="D62" s="90">
        <f>SUM(D63:D67)</f>
        <v>11</v>
      </c>
      <c r="E62" s="90">
        <f>SUM(E63:E67)</f>
        <v>10</v>
      </c>
      <c r="F62" s="87">
        <f>SUM(F63:F67)</f>
        <v>0</v>
      </c>
      <c r="G62" s="90">
        <f>SUM(G63:G67)</f>
        <v>0</v>
      </c>
      <c r="H62" s="90">
        <f>SUM(H63:H67)</f>
        <v>0</v>
      </c>
      <c r="I62" s="90"/>
      <c r="J62" s="88">
        <f>SUM(J63:J67)</f>
        <v>0</v>
      </c>
      <c r="K62" s="87">
        <f>SUM(K63:K67)</f>
        <v>0</v>
      </c>
      <c r="L62" s="90">
        <f>SUM(L63:L67)</f>
        <v>0</v>
      </c>
      <c r="M62" s="90">
        <f>SUM(M63:M67)</f>
        <v>0</v>
      </c>
      <c r="N62" s="90"/>
      <c r="O62" s="88">
        <f>SUM(O63:O67)</f>
        <v>0</v>
      </c>
      <c r="P62" s="87">
        <f>SUM(P63:P67)</f>
        <v>0</v>
      </c>
      <c r="Q62" s="90">
        <f>SUM(Q63:Q67)</f>
        <v>0</v>
      </c>
      <c r="R62" s="90">
        <f>SUM(R63:R67)</f>
        <v>0</v>
      </c>
      <c r="S62" s="90"/>
      <c r="T62" s="88">
        <f>SUM(T63:T67)</f>
        <v>0</v>
      </c>
      <c r="U62" s="87">
        <f>SUM(U63:U67)</f>
        <v>0</v>
      </c>
      <c r="V62" s="90">
        <f>SUM(V63:V67)</f>
        <v>0</v>
      </c>
      <c r="W62" s="90">
        <f>SUM(W63:W67)</f>
        <v>0</v>
      </c>
      <c r="X62" s="90"/>
      <c r="Y62" s="88">
        <f>SUM(Y63:Y67)</f>
        <v>0</v>
      </c>
      <c r="Z62" s="87">
        <f>SUM(Z63:Z67)</f>
        <v>1</v>
      </c>
      <c r="AA62" s="90">
        <f>SUM(AA63:AA67)</f>
        <v>2</v>
      </c>
      <c r="AB62" s="90">
        <f>SUM(AC63:AC67)</f>
        <v>0</v>
      </c>
      <c r="AC62" s="90"/>
      <c r="AD62" s="88">
        <f>SUM(AD63:AD67)</f>
        <v>2</v>
      </c>
      <c r="AE62" s="87">
        <f>SUM(AE63:AE67)</f>
        <v>2</v>
      </c>
      <c r="AF62" s="90">
        <f>SUM(AF63:AF67)</f>
        <v>6</v>
      </c>
      <c r="AG62" s="90">
        <f>SUM(AG63:AG67)</f>
        <v>0</v>
      </c>
      <c r="AH62" s="90"/>
      <c r="AI62" s="88">
        <f>SUM(AI63:AI67)</f>
        <v>8</v>
      </c>
      <c r="AJ62" s="87">
        <f>SUM(AJ63:AJ67)</f>
        <v>0</v>
      </c>
      <c r="AK62" s="90">
        <f>SUM(AK63:AK67)</f>
        <v>0</v>
      </c>
      <c r="AL62" s="90">
        <f>SUM(AL63:AL67)</f>
        <v>0</v>
      </c>
      <c r="AM62" s="90"/>
      <c r="AN62" s="91">
        <f>SUM(AN63:AN67)</f>
        <v>0</v>
      </c>
      <c r="AO62" s="405"/>
      <c r="AP62" s="392"/>
      <c r="AQ62" s="403"/>
      <c r="AR62" s="560"/>
      <c r="AS62" s="26"/>
    </row>
    <row r="63" spans="1:45" ht="21" customHeight="1">
      <c r="A63" s="594">
        <v>41</v>
      </c>
      <c r="B63" s="15" t="s">
        <v>158</v>
      </c>
      <c r="C63" s="296" t="s">
        <v>79</v>
      </c>
      <c r="D63" s="54">
        <f aca="true" t="shared" si="6" ref="D63:D68">F63+G63+H63+K63+L63+M63+P63+Q63+R63+U63+V63+W63+Z63+AA63+AB63+AE63+AF63+AG63+AJ63+AK63+AL63</f>
        <v>3</v>
      </c>
      <c r="E63" s="55">
        <v>2</v>
      </c>
      <c r="F63" s="56"/>
      <c r="G63" s="68"/>
      <c r="H63" s="67"/>
      <c r="I63" s="68"/>
      <c r="J63" s="69"/>
      <c r="K63" s="99"/>
      <c r="L63" s="117"/>
      <c r="M63" s="120"/>
      <c r="N63" s="117"/>
      <c r="O63" s="126"/>
      <c r="P63" s="99"/>
      <c r="Q63" s="117"/>
      <c r="R63" s="120"/>
      <c r="S63" s="117"/>
      <c r="T63" s="126"/>
      <c r="U63" s="154"/>
      <c r="V63" s="155"/>
      <c r="W63" s="156"/>
      <c r="X63" s="155"/>
      <c r="Y63" s="157"/>
      <c r="Z63" s="154">
        <v>1</v>
      </c>
      <c r="AA63" s="155">
        <v>2</v>
      </c>
      <c r="AB63" s="156"/>
      <c r="AC63" s="155" t="s">
        <v>35</v>
      </c>
      <c r="AD63" s="157">
        <v>2</v>
      </c>
      <c r="AE63" s="56"/>
      <c r="AF63" s="68"/>
      <c r="AG63" s="67"/>
      <c r="AH63" s="68"/>
      <c r="AI63" s="69"/>
      <c r="AJ63" s="56"/>
      <c r="AK63" s="68"/>
      <c r="AL63" s="67"/>
      <c r="AM63" s="68"/>
      <c r="AN63" s="58"/>
      <c r="AO63" s="258">
        <v>30</v>
      </c>
      <c r="AP63" s="12" t="s">
        <v>151</v>
      </c>
      <c r="AQ63" s="404"/>
      <c r="AR63" s="561"/>
      <c r="AS63" s="26"/>
    </row>
    <row r="64" spans="1:45" ht="21" customHeight="1">
      <c r="A64" s="597">
        <v>42</v>
      </c>
      <c r="B64" s="460" t="s">
        <v>214</v>
      </c>
      <c r="C64" s="461" t="s">
        <v>215</v>
      </c>
      <c r="D64" s="54">
        <f t="shared" si="6"/>
        <v>2</v>
      </c>
      <c r="E64" s="55">
        <v>2</v>
      </c>
      <c r="F64" s="56"/>
      <c r="G64" s="68"/>
      <c r="H64" s="67"/>
      <c r="I64" s="68"/>
      <c r="J64" s="69"/>
      <c r="K64" s="78"/>
      <c r="L64" s="81"/>
      <c r="M64" s="80"/>
      <c r="N64" s="81"/>
      <c r="O64" s="153"/>
      <c r="P64" s="78"/>
      <c r="Q64" s="81"/>
      <c r="R64" s="80"/>
      <c r="S64" s="81"/>
      <c r="T64" s="153"/>
      <c r="U64" s="32"/>
      <c r="V64" s="230"/>
      <c r="W64" s="462"/>
      <c r="X64" s="230"/>
      <c r="Y64" s="463"/>
      <c r="Z64" s="32"/>
      <c r="AA64" s="230"/>
      <c r="AB64" s="462"/>
      <c r="AC64" s="230"/>
      <c r="AD64" s="463"/>
      <c r="AE64" s="56"/>
      <c r="AF64" s="68">
        <v>2</v>
      </c>
      <c r="AG64" s="67"/>
      <c r="AH64" s="68" t="s">
        <v>35</v>
      </c>
      <c r="AI64" s="69">
        <v>2</v>
      </c>
      <c r="AJ64" s="56"/>
      <c r="AK64" s="68"/>
      <c r="AL64" s="67"/>
      <c r="AM64" s="68"/>
      <c r="AN64" s="58"/>
      <c r="AO64" s="464">
        <v>33</v>
      </c>
      <c r="AP64" s="465" t="s">
        <v>154</v>
      </c>
      <c r="AQ64" s="363"/>
      <c r="AR64" s="554"/>
      <c r="AS64" s="26"/>
    </row>
    <row r="65" spans="1:45" ht="19.5" customHeight="1">
      <c r="A65" s="563">
        <v>43</v>
      </c>
      <c r="B65" s="6" t="s">
        <v>216</v>
      </c>
      <c r="C65" s="297" t="s">
        <v>217</v>
      </c>
      <c r="D65" s="54">
        <f t="shared" si="6"/>
        <v>2</v>
      </c>
      <c r="E65" s="55">
        <v>2</v>
      </c>
      <c r="F65" s="56"/>
      <c r="G65" s="68"/>
      <c r="H65" s="67"/>
      <c r="I65" s="68"/>
      <c r="J65" s="69"/>
      <c r="K65" s="56"/>
      <c r="L65" s="68"/>
      <c r="M65" s="67"/>
      <c r="N65" s="68"/>
      <c r="O65" s="69"/>
      <c r="P65" s="56"/>
      <c r="Q65" s="68"/>
      <c r="R65" s="67"/>
      <c r="S65" s="68"/>
      <c r="T65" s="69"/>
      <c r="U65" s="78"/>
      <c r="V65" s="81"/>
      <c r="W65" s="80"/>
      <c r="X65" s="81"/>
      <c r="Y65" s="153"/>
      <c r="Z65" s="78"/>
      <c r="AA65" s="81"/>
      <c r="AB65" s="80"/>
      <c r="AC65" s="81"/>
      <c r="AD65" s="153"/>
      <c r="AE65" s="56"/>
      <c r="AF65" s="68">
        <v>2</v>
      </c>
      <c r="AG65" s="67"/>
      <c r="AH65" s="68" t="s">
        <v>35</v>
      </c>
      <c r="AI65" s="69">
        <v>2</v>
      </c>
      <c r="AJ65" s="56"/>
      <c r="AK65" s="68"/>
      <c r="AL65" s="67"/>
      <c r="AM65" s="68"/>
      <c r="AN65" s="58"/>
      <c r="AO65" s="259">
        <v>5</v>
      </c>
      <c r="AP65" s="10" t="s">
        <v>126</v>
      </c>
      <c r="AQ65" s="274"/>
      <c r="AR65" s="564"/>
      <c r="AS65" s="26"/>
    </row>
    <row r="66" spans="1:45" ht="19.5" customHeight="1">
      <c r="A66" s="563">
        <v>44</v>
      </c>
      <c r="B66" s="6" t="s">
        <v>218</v>
      </c>
      <c r="C66" s="458" t="s">
        <v>219</v>
      </c>
      <c r="D66" s="54">
        <f t="shared" si="6"/>
        <v>2</v>
      </c>
      <c r="E66" s="55">
        <v>2</v>
      </c>
      <c r="F66" s="56"/>
      <c r="G66" s="68"/>
      <c r="H66" s="67"/>
      <c r="I66" s="68"/>
      <c r="J66" s="69"/>
      <c r="K66" s="56"/>
      <c r="L66" s="68"/>
      <c r="M66" s="67"/>
      <c r="N66" s="68"/>
      <c r="O66" s="69"/>
      <c r="P66" s="56"/>
      <c r="Q66" s="68"/>
      <c r="R66" s="67"/>
      <c r="S66" s="68"/>
      <c r="T66" s="69"/>
      <c r="U66" s="78"/>
      <c r="V66" s="81"/>
      <c r="W66" s="80"/>
      <c r="X66" s="81"/>
      <c r="Y66" s="153"/>
      <c r="Z66" s="78"/>
      <c r="AA66" s="81"/>
      <c r="AB66" s="80"/>
      <c r="AC66" s="81"/>
      <c r="AD66" s="153"/>
      <c r="AE66" s="56"/>
      <c r="AF66" s="68">
        <v>2</v>
      </c>
      <c r="AG66" s="67"/>
      <c r="AH66" s="68" t="s">
        <v>35</v>
      </c>
      <c r="AI66" s="69">
        <v>2</v>
      </c>
      <c r="AJ66" s="56"/>
      <c r="AK66" s="68"/>
      <c r="AL66" s="67"/>
      <c r="AM66" s="68"/>
      <c r="AN66" s="58"/>
      <c r="AO66" s="259">
        <v>32</v>
      </c>
      <c r="AP66" s="10" t="s">
        <v>153</v>
      </c>
      <c r="AQ66" s="274"/>
      <c r="AR66" s="564"/>
      <c r="AS66" s="26"/>
    </row>
    <row r="67" spans="1:47" ht="18" customHeight="1">
      <c r="A67" s="597">
        <v>45</v>
      </c>
      <c r="B67" s="284" t="s">
        <v>159</v>
      </c>
      <c r="C67" s="443" t="s">
        <v>80</v>
      </c>
      <c r="D67" s="54">
        <f t="shared" si="6"/>
        <v>2</v>
      </c>
      <c r="E67" s="55">
        <v>2</v>
      </c>
      <c r="F67" s="56"/>
      <c r="G67" s="68"/>
      <c r="H67" s="67"/>
      <c r="I67" s="68"/>
      <c r="J67" s="69"/>
      <c r="K67" s="56"/>
      <c r="L67" s="68"/>
      <c r="M67" s="67"/>
      <c r="N67" s="68"/>
      <c r="O67" s="69"/>
      <c r="P67" s="56"/>
      <c r="Q67" s="68"/>
      <c r="R67" s="67"/>
      <c r="S67" s="68"/>
      <c r="T67" s="69"/>
      <c r="U67" s="56"/>
      <c r="V67" s="68"/>
      <c r="W67" s="67"/>
      <c r="X67" s="68"/>
      <c r="Y67" s="69"/>
      <c r="Z67" s="56"/>
      <c r="AA67" s="68"/>
      <c r="AB67" s="67"/>
      <c r="AC67" s="68"/>
      <c r="AD67" s="69"/>
      <c r="AE67" s="56">
        <v>2</v>
      </c>
      <c r="AF67" s="68"/>
      <c r="AG67" s="67"/>
      <c r="AH67" s="68" t="s">
        <v>35</v>
      </c>
      <c r="AI67" s="69">
        <v>2</v>
      </c>
      <c r="AJ67" s="56"/>
      <c r="AK67" s="68"/>
      <c r="AL67" s="67"/>
      <c r="AM67" s="68"/>
      <c r="AN67" s="69"/>
      <c r="AO67" s="259"/>
      <c r="AP67" s="10"/>
      <c r="AQ67" s="274"/>
      <c r="AR67" s="564"/>
      <c r="AT67" s="175"/>
      <c r="AU67" s="176"/>
    </row>
    <row r="68" spans="1:48" ht="19.5" customHeight="1" thickBot="1">
      <c r="A68" s="598">
        <v>46</v>
      </c>
      <c r="B68" s="565" t="s">
        <v>160</v>
      </c>
      <c r="C68" s="566" t="s">
        <v>161</v>
      </c>
      <c r="D68" s="567">
        <f t="shared" si="6"/>
        <v>4</v>
      </c>
      <c r="E68" s="568">
        <v>15</v>
      </c>
      <c r="F68" s="569"/>
      <c r="G68" s="570"/>
      <c r="H68" s="571"/>
      <c r="I68" s="570"/>
      <c r="J68" s="572"/>
      <c r="K68" s="569"/>
      <c r="L68" s="570"/>
      <c r="M68" s="571"/>
      <c r="N68" s="570"/>
      <c r="O68" s="572"/>
      <c r="P68" s="569"/>
      <c r="Q68" s="573"/>
      <c r="R68" s="570"/>
      <c r="S68" s="570"/>
      <c r="T68" s="572"/>
      <c r="U68" s="574"/>
      <c r="V68" s="570"/>
      <c r="W68" s="571"/>
      <c r="X68" s="570"/>
      <c r="Y68" s="572"/>
      <c r="Z68" s="574"/>
      <c r="AA68" s="570"/>
      <c r="AB68" s="571"/>
      <c r="AC68" s="570"/>
      <c r="AD68" s="572"/>
      <c r="AE68" s="574"/>
      <c r="AF68" s="570">
        <v>4</v>
      </c>
      <c r="AG68" s="571"/>
      <c r="AH68" s="570" t="s">
        <v>35</v>
      </c>
      <c r="AI68" s="572">
        <v>5</v>
      </c>
      <c r="AJ68" s="569"/>
      <c r="AK68" s="570"/>
      <c r="AL68" s="571"/>
      <c r="AM68" s="570" t="s">
        <v>41</v>
      </c>
      <c r="AN68" s="572">
        <v>10</v>
      </c>
      <c r="AO68" s="575"/>
      <c r="AP68" s="576"/>
      <c r="AQ68" s="577"/>
      <c r="AR68" s="578"/>
      <c r="AU68" s="177"/>
      <c r="AV68" s="177"/>
    </row>
    <row r="69" spans="1:48" ht="19.5" customHeight="1" thickBot="1">
      <c r="A69" s="275"/>
      <c r="B69" s="547"/>
      <c r="C69" s="548" t="s">
        <v>17</v>
      </c>
      <c r="D69" s="549">
        <f>SUM(D10+D20+D27+D51+D62+D57+D68)</f>
        <v>173</v>
      </c>
      <c r="E69" s="135">
        <f>SUM(E10+E20+E27+E51+E62+E57+E68)</f>
        <v>180</v>
      </c>
      <c r="F69" s="136">
        <f>SUM(F10+F20+F27+F51+F62)+F57</f>
        <v>15</v>
      </c>
      <c r="G69" s="136">
        <f>SUM(G10+G20+G27+G51+G62)+G57</f>
        <v>13</v>
      </c>
      <c r="H69" s="136">
        <f>SUM(H10+H20+H27+H51+H62)+H57</f>
        <v>0</v>
      </c>
      <c r="I69" s="136"/>
      <c r="J69" s="136">
        <f>SUM(J10+J20+J27+J51+J62)+J57</f>
        <v>28</v>
      </c>
      <c r="K69" s="136">
        <f>SUM(K10+K20+K27+K51+K62)+K57</f>
        <v>12</v>
      </c>
      <c r="L69" s="136">
        <f>SUM(L10+L20+L27+L51+L62)+L57</f>
        <v>19</v>
      </c>
      <c r="M69" s="136">
        <f>SUM(M10+M20+M27+M51+M62)+M57</f>
        <v>0</v>
      </c>
      <c r="N69" s="136"/>
      <c r="O69" s="136">
        <f>SUM(O10+O20+O27+O51+O62)+O57</f>
        <v>31</v>
      </c>
      <c r="P69" s="136">
        <f>SUM(P10+P20+P27+P51+P62)+P57</f>
        <v>14</v>
      </c>
      <c r="Q69" s="136">
        <f>SUM(Q10+Q20+Q27+Q51+Q62)+Q57</f>
        <v>14</v>
      </c>
      <c r="R69" s="136">
        <f>SUM(R10+R20+R27+R51+R62)+R57</f>
        <v>0</v>
      </c>
      <c r="S69" s="136"/>
      <c r="T69" s="136">
        <f>SUM(T10+T20+T27+T51+T62)+T57</f>
        <v>27</v>
      </c>
      <c r="U69" s="136">
        <f>SUM(U10+U20+U27+U51+U62)+U57</f>
        <v>12</v>
      </c>
      <c r="V69" s="136">
        <f>SUM(V10+V20+V27+V51+V62)+V57</f>
        <v>16</v>
      </c>
      <c r="W69" s="136">
        <f>SUM(W10+W20+W27+W51+W62)+W57</f>
        <v>0</v>
      </c>
      <c r="X69" s="136"/>
      <c r="Y69" s="136">
        <f>SUM(Y10+Y20+Y27+Y51+Y62)+Y57</f>
        <v>27</v>
      </c>
      <c r="Z69" s="136">
        <f>SUM(Z10+Z20+Z27+Z51+Z62)+Z57</f>
        <v>15</v>
      </c>
      <c r="AA69" s="136">
        <f>SUM(AA10+AA20+AA27+AA51+AA62)+AA57</f>
        <v>15</v>
      </c>
      <c r="AB69" s="136">
        <f>SUM(AB10+AB20+AB27+AB51+AB62)+AB57</f>
        <v>0</v>
      </c>
      <c r="AC69" s="136"/>
      <c r="AD69" s="136">
        <f>SUM(AD10+AD20+AD27+AD51+AD62)+AD57</f>
        <v>28</v>
      </c>
      <c r="AE69" s="136">
        <f>SUM(AE10+AE20+AE27+AE51+AE62)+AE57</f>
        <v>10</v>
      </c>
      <c r="AF69" s="136">
        <f>SUM(AF10+AF20+AF27+AF51+AF62)+AF57</f>
        <v>14</v>
      </c>
      <c r="AG69" s="136">
        <f>SUM(AG10+AG20+AG27+AG51+AG62)+AG57</f>
        <v>0</v>
      </c>
      <c r="AH69" s="136"/>
      <c r="AI69" s="136">
        <f>SUM(AI10+AI20+AI27+AI51+AI62)+AI57</f>
        <v>24</v>
      </c>
      <c r="AJ69" s="136">
        <v>6</v>
      </c>
      <c r="AK69" s="136">
        <f>SUM(AK10+AK20+AK27+AK51+AK62)+AK57</f>
        <v>0</v>
      </c>
      <c r="AL69" s="136">
        <v>7</v>
      </c>
      <c r="AM69" s="136"/>
      <c r="AN69" s="549">
        <f>SUM(AN10+AN20+AN27+AN51+AN62)+AN57+AN68</f>
        <v>10</v>
      </c>
      <c r="AO69" s="550"/>
      <c r="AP69" s="2"/>
      <c r="AQ69" s="275"/>
      <c r="AR69" s="2"/>
      <c r="AU69" s="177"/>
      <c r="AV69" s="177"/>
    </row>
    <row r="70" spans="1:48" ht="19.5" customHeight="1">
      <c r="A70" s="275"/>
      <c r="B70" s="18"/>
      <c r="C70" s="179" t="s">
        <v>20</v>
      </c>
      <c r="D70" s="137"/>
      <c r="E70" s="138"/>
      <c r="F70" s="137">
        <f>SUM(F69,G69,H69)</f>
        <v>28</v>
      </c>
      <c r="G70" s="139"/>
      <c r="H70" s="139"/>
      <c r="I70" s="139"/>
      <c r="J70" s="140"/>
      <c r="K70" s="137">
        <f>SUM(K69,L69,M69)</f>
        <v>31</v>
      </c>
      <c r="L70" s="139"/>
      <c r="M70" s="139"/>
      <c r="N70" s="139"/>
      <c r="O70" s="140"/>
      <c r="P70" s="137">
        <f>SUM(P69,Q69,R69)</f>
        <v>28</v>
      </c>
      <c r="Q70" s="139"/>
      <c r="R70" s="139"/>
      <c r="S70" s="139"/>
      <c r="T70" s="140"/>
      <c r="U70" s="137">
        <f>SUM(U69,V69,W69)</f>
        <v>28</v>
      </c>
      <c r="V70" s="139"/>
      <c r="W70" s="139"/>
      <c r="X70" s="139"/>
      <c r="Y70" s="140"/>
      <c r="Z70" s="137">
        <v>25</v>
      </c>
      <c r="AA70" s="139"/>
      <c r="AB70" s="139"/>
      <c r="AC70" s="139"/>
      <c r="AD70" s="140"/>
      <c r="AE70" s="137">
        <f>SUM(AE69,AF69,AG69)</f>
        <v>24</v>
      </c>
      <c r="AF70" s="139"/>
      <c r="AG70" s="139"/>
      <c r="AH70" s="139"/>
      <c r="AI70" s="140"/>
      <c r="AJ70" s="137">
        <v>15</v>
      </c>
      <c r="AK70" s="139"/>
      <c r="AL70" s="139"/>
      <c r="AM70" s="139"/>
      <c r="AN70" s="140"/>
      <c r="AO70" s="261"/>
      <c r="AP70" s="2"/>
      <c r="AQ70" s="275"/>
      <c r="AR70" s="2"/>
      <c r="AU70" s="177"/>
      <c r="AV70" s="177"/>
    </row>
    <row r="71" spans="1:44" ht="15.75">
      <c r="A71" s="275"/>
      <c r="B71" s="18"/>
      <c r="C71" s="180" t="s">
        <v>16</v>
      </c>
      <c r="D71" s="61"/>
      <c r="E71" s="69"/>
      <c r="F71" s="61"/>
      <c r="G71" s="68"/>
      <c r="H71" s="68"/>
      <c r="I71" s="68">
        <f>COUNTIF(I11:I61,"v")</f>
        <v>4</v>
      </c>
      <c r="J71" s="59"/>
      <c r="K71" s="61"/>
      <c r="L71" s="68"/>
      <c r="M71" s="68"/>
      <c r="N71" s="68">
        <f>COUNTIF(N11:N61,"v")</f>
        <v>5</v>
      </c>
      <c r="O71" s="59"/>
      <c r="P71" s="61"/>
      <c r="Q71" s="68"/>
      <c r="R71" s="68"/>
      <c r="S71" s="68">
        <f>COUNTIF(S11:S61,"v")</f>
        <v>5</v>
      </c>
      <c r="T71" s="59"/>
      <c r="U71" s="61"/>
      <c r="V71" s="68"/>
      <c r="W71" s="68"/>
      <c r="X71" s="68">
        <f>COUNTIF(X11:X61,"v")</f>
        <v>5</v>
      </c>
      <c r="Y71" s="59"/>
      <c r="Z71" s="61"/>
      <c r="AA71" s="68"/>
      <c r="AB71" s="68"/>
      <c r="AC71" s="68">
        <f>COUNTIF(AC11:AC61,"v")</f>
        <v>5</v>
      </c>
      <c r="AD71" s="59"/>
      <c r="AE71" s="61"/>
      <c r="AF71" s="68"/>
      <c r="AG71" s="68"/>
      <c r="AH71" s="68">
        <f>COUNTIF(AH11:AH61,"v")</f>
        <v>4</v>
      </c>
      <c r="AI71" s="59"/>
      <c r="AJ71" s="61"/>
      <c r="AK71" s="68"/>
      <c r="AL71" s="68"/>
      <c r="AM71" s="68">
        <f>COUNTIF(AM11:AM61,"v")</f>
        <v>0</v>
      </c>
      <c r="AN71" s="59"/>
      <c r="AO71" s="262"/>
      <c r="AP71" s="2"/>
      <c r="AR71" s="2"/>
    </row>
    <row r="72" spans="2:44" ht="22.5" customHeight="1">
      <c r="B72" s="18"/>
      <c r="C72" s="383" t="s">
        <v>36</v>
      </c>
      <c r="D72" s="82"/>
      <c r="E72" s="384"/>
      <c r="F72" s="82"/>
      <c r="G72" s="237"/>
      <c r="H72" s="237"/>
      <c r="I72" s="237">
        <f>COUNTIF(I11:I69,"é")</f>
        <v>3</v>
      </c>
      <c r="J72" s="85"/>
      <c r="K72" s="82"/>
      <c r="L72" s="237"/>
      <c r="M72" s="237"/>
      <c r="N72" s="237">
        <f>COUNTIF(N11:N69,"é")</f>
        <v>3</v>
      </c>
      <c r="O72" s="85"/>
      <c r="P72" s="82"/>
      <c r="Q72" s="237"/>
      <c r="R72" s="237"/>
      <c r="S72" s="237">
        <f>COUNTIF(S11:S69,"é")</f>
        <v>3</v>
      </c>
      <c r="T72" s="85"/>
      <c r="U72" s="82"/>
      <c r="V72" s="237"/>
      <c r="W72" s="237"/>
      <c r="X72" s="237">
        <f>COUNTIF(X11:X69,"é")</f>
        <v>1</v>
      </c>
      <c r="Y72" s="85"/>
      <c r="Z72" s="82"/>
      <c r="AA72" s="237"/>
      <c r="AB72" s="237"/>
      <c r="AC72" s="237">
        <f>COUNTIF(AC11:AC69,"é")</f>
        <v>3</v>
      </c>
      <c r="AD72" s="85"/>
      <c r="AE72" s="82"/>
      <c r="AF72" s="237"/>
      <c r="AG72" s="237"/>
      <c r="AH72" s="237">
        <f>COUNTIF(AH11:AH69,"é")</f>
        <v>5</v>
      </c>
      <c r="AI72" s="85"/>
      <c r="AJ72" s="82"/>
      <c r="AK72" s="237"/>
      <c r="AL72" s="237"/>
      <c r="AM72" s="237">
        <f>COUNTIF(AM11:AM69,"é")</f>
        <v>0</v>
      </c>
      <c r="AN72" s="85"/>
      <c r="AO72" s="262"/>
      <c r="AP72" s="2"/>
      <c r="AR72" s="2"/>
    </row>
    <row r="73" spans="1:44" ht="16.5" thickBot="1">
      <c r="A73" s="275"/>
      <c r="B73" s="444"/>
      <c r="C73" s="379" t="s">
        <v>42</v>
      </c>
      <c r="D73" s="319"/>
      <c r="E73" s="380"/>
      <c r="F73" s="319"/>
      <c r="G73" s="381"/>
      <c r="H73" s="381"/>
      <c r="I73" s="381">
        <f>COUNTIF(I68,"a")</f>
        <v>0</v>
      </c>
      <c r="J73" s="382"/>
      <c r="K73" s="319"/>
      <c r="L73" s="381"/>
      <c r="M73" s="381"/>
      <c r="N73" s="381">
        <f>COUNTIF(N68,"a")</f>
        <v>0</v>
      </c>
      <c r="O73" s="382"/>
      <c r="P73" s="319"/>
      <c r="Q73" s="381"/>
      <c r="R73" s="381"/>
      <c r="S73" s="381">
        <f>COUNTIF(S68,"a")</f>
        <v>0</v>
      </c>
      <c r="T73" s="382"/>
      <c r="U73" s="319"/>
      <c r="V73" s="381"/>
      <c r="W73" s="381"/>
      <c r="X73" s="381">
        <f>COUNTIF(X68,"a")</f>
        <v>0</v>
      </c>
      <c r="Y73" s="382"/>
      <c r="Z73" s="319"/>
      <c r="AA73" s="381"/>
      <c r="AB73" s="381"/>
      <c r="AC73" s="381">
        <f>COUNTIF(AC68,"a")</f>
        <v>0</v>
      </c>
      <c r="AD73" s="382"/>
      <c r="AE73" s="319"/>
      <c r="AF73" s="381"/>
      <c r="AG73" s="381"/>
      <c r="AH73" s="381">
        <f>COUNTIF(AH68,"a")</f>
        <v>0</v>
      </c>
      <c r="AI73" s="382"/>
      <c r="AJ73" s="319"/>
      <c r="AK73" s="381"/>
      <c r="AL73" s="381"/>
      <c r="AM73" s="381">
        <f>COUNTIF(AM68,"a")</f>
        <v>1</v>
      </c>
      <c r="AN73" s="382"/>
      <c r="AO73" s="125"/>
      <c r="AP73" s="2"/>
      <c r="AR73" s="2"/>
    </row>
    <row r="74" ht="15.75">
      <c r="AR74" s="2"/>
    </row>
    <row r="75" spans="3:44" ht="15.75">
      <c r="C75" s="195" t="s">
        <v>26</v>
      </c>
      <c r="D75" s="352" t="s">
        <v>81</v>
      </c>
      <c r="E75" s="353"/>
      <c r="F75" s="353"/>
      <c r="G75" s="353"/>
      <c r="H75" s="353"/>
      <c r="I75" s="353"/>
      <c r="J75" s="354"/>
      <c r="K75" s="353"/>
      <c r="L75" s="353"/>
      <c r="M75" s="353"/>
      <c r="N75" s="353"/>
      <c r="O75" s="353"/>
      <c r="P75" s="355"/>
      <c r="Q75" s="355"/>
      <c r="R75" s="355"/>
      <c r="S75" s="355"/>
      <c r="T75" s="23"/>
      <c r="U75" s="23"/>
      <c r="AR75" s="2"/>
    </row>
    <row r="76" spans="3:44" ht="15.75">
      <c r="C76" s="195"/>
      <c r="D76" s="352" t="s">
        <v>162</v>
      </c>
      <c r="E76" s="353"/>
      <c r="F76" s="353"/>
      <c r="G76" s="353"/>
      <c r="H76" s="353"/>
      <c r="I76" s="353"/>
      <c r="J76" s="354"/>
      <c r="K76" s="353"/>
      <c r="L76" s="353"/>
      <c r="M76" s="353"/>
      <c r="N76" s="353"/>
      <c r="O76" s="353"/>
      <c r="P76" s="355"/>
      <c r="Q76" s="355"/>
      <c r="R76" s="355"/>
      <c r="S76" s="355"/>
      <c r="T76" s="23"/>
      <c r="U76" s="23"/>
      <c r="AR76" s="2"/>
    </row>
    <row r="77" spans="1:44" ht="22.5" customHeight="1" thickBot="1">
      <c r="A77" s="275"/>
      <c r="AR77" s="2"/>
    </row>
    <row r="78" spans="1:44" ht="15.75">
      <c r="A78" s="276"/>
      <c r="B78" s="624" t="s">
        <v>19</v>
      </c>
      <c r="C78" s="615" t="s">
        <v>2</v>
      </c>
      <c r="D78" s="27" t="s">
        <v>0</v>
      </c>
      <c r="E78" s="28" t="s">
        <v>25</v>
      </c>
      <c r="F78" s="609" t="s">
        <v>1</v>
      </c>
      <c r="G78" s="610"/>
      <c r="H78" s="610"/>
      <c r="I78" s="610"/>
      <c r="J78" s="610"/>
      <c r="K78" s="610"/>
      <c r="L78" s="610"/>
      <c r="M78" s="610"/>
      <c r="N78" s="610"/>
      <c r="O78" s="610"/>
      <c r="P78" s="610"/>
      <c r="Q78" s="610"/>
      <c r="R78" s="610"/>
      <c r="S78" s="610"/>
      <c r="T78" s="610"/>
      <c r="U78" s="610"/>
      <c r="V78" s="610"/>
      <c r="W78" s="610"/>
      <c r="X78" s="610"/>
      <c r="Y78" s="610"/>
      <c r="Z78" s="610"/>
      <c r="AA78" s="610"/>
      <c r="AB78" s="610"/>
      <c r="AC78" s="610"/>
      <c r="AD78" s="610"/>
      <c r="AE78" s="610"/>
      <c r="AF78" s="610"/>
      <c r="AG78" s="610"/>
      <c r="AH78" s="610"/>
      <c r="AI78" s="610"/>
      <c r="AJ78" s="29"/>
      <c r="AK78" s="29"/>
      <c r="AL78" s="29"/>
      <c r="AM78" s="30"/>
      <c r="AN78" s="31"/>
      <c r="AR78" s="2"/>
    </row>
    <row r="79" spans="1:44" ht="16.5" thickBot="1">
      <c r="A79" s="562"/>
      <c r="B79" s="625"/>
      <c r="C79" s="616"/>
      <c r="D79" s="33" t="s">
        <v>3</v>
      </c>
      <c r="E79" s="33"/>
      <c r="F79" s="34"/>
      <c r="G79" s="35"/>
      <c r="H79" s="35" t="s">
        <v>4</v>
      </c>
      <c r="I79" s="35"/>
      <c r="J79" s="36"/>
      <c r="K79" s="35"/>
      <c r="L79" s="35"/>
      <c r="M79" s="35" t="s">
        <v>5</v>
      </c>
      <c r="N79" s="35"/>
      <c r="O79" s="36"/>
      <c r="P79" s="35"/>
      <c r="Q79" s="35"/>
      <c r="R79" s="37" t="s">
        <v>6</v>
      </c>
      <c r="S79" s="35"/>
      <c r="T79" s="36"/>
      <c r="U79" s="35"/>
      <c r="V79" s="35"/>
      <c r="W79" s="37" t="s">
        <v>7</v>
      </c>
      <c r="X79" s="35"/>
      <c r="Y79" s="36"/>
      <c r="Z79" s="35"/>
      <c r="AA79" s="35"/>
      <c r="AB79" s="37" t="s">
        <v>8</v>
      </c>
      <c r="AC79" s="35"/>
      <c r="AD79" s="36"/>
      <c r="AE79" s="34"/>
      <c r="AF79" s="35"/>
      <c r="AG79" s="35" t="s">
        <v>9</v>
      </c>
      <c r="AH79" s="35"/>
      <c r="AI79" s="38"/>
      <c r="AJ79" s="34"/>
      <c r="AK79" s="35"/>
      <c r="AL79" s="35" t="s">
        <v>18</v>
      </c>
      <c r="AM79" s="35"/>
      <c r="AN79" s="36"/>
      <c r="AR79" s="2"/>
    </row>
    <row r="80" spans="1:54" ht="21.75" customHeight="1" thickTop="1">
      <c r="A80" s="594">
        <v>47</v>
      </c>
      <c r="B80" s="196" t="s">
        <v>163</v>
      </c>
      <c r="C80" s="197" t="s">
        <v>31</v>
      </c>
      <c r="D80" s="198">
        <f>F80+G80+H80+K80+L80+M80+P80+Q80+R80+U80+V80+W80+Z80+AA80+AB80+AE80+AF80+AG80+AJ80+AK80+AL80</f>
        <v>2</v>
      </c>
      <c r="E80" s="199">
        <v>0</v>
      </c>
      <c r="F80" s="198"/>
      <c r="G80" s="200"/>
      <c r="H80" s="200"/>
      <c r="I80" s="200"/>
      <c r="J80" s="201"/>
      <c r="K80" s="198"/>
      <c r="L80" s="200">
        <v>2</v>
      </c>
      <c r="M80" s="200"/>
      <c r="N80" s="200" t="s">
        <v>41</v>
      </c>
      <c r="O80" s="201"/>
      <c r="P80" s="202"/>
      <c r="Q80" s="203"/>
      <c r="R80" s="200"/>
      <c r="S80" s="200"/>
      <c r="T80" s="201"/>
      <c r="U80" s="204"/>
      <c r="V80" s="205"/>
      <c r="W80" s="205"/>
      <c r="X80" s="200"/>
      <c r="Y80" s="201"/>
      <c r="Z80" s="198"/>
      <c r="AA80" s="200"/>
      <c r="AB80" s="200"/>
      <c r="AC80" s="200"/>
      <c r="AD80" s="201"/>
      <c r="AE80" s="198"/>
      <c r="AF80" s="200"/>
      <c r="AG80" s="200"/>
      <c r="AH80" s="200"/>
      <c r="AI80" s="201"/>
      <c r="AJ80" s="198"/>
      <c r="AK80" s="200"/>
      <c r="AL80" s="200"/>
      <c r="AM80" s="200"/>
      <c r="AN80" s="201"/>
      <c r="AQ80" s="294"/>
      <c r="AR80" s="2"/>
      <c r="AT80" s="194"/>
      <c r="AZ80" s="21"/>
      <c r="BA80" s="21"/>
      <c r="BB80" s="21"/>
    </row>
    <row r="81" spans="1:54" ht="21.75" customHeight="1">
      <c r="A81" s="595">
        <v>48</v>
      </c>
      <c r="B81" s="206" t="s">
        <v>164</v>
      </c>
      <c r="C81" s="207" t="s">
        <v>32</v>
      </c>
      <c r="D81" s="208">
        <f>F81+G81+H81+K81+L81+M81+P81+Q81+R81+U81+V81+W81+Z81+AA81+AB81+AE81+AF81+AG81+AJ81+AK81+AL81</f>
        <v>2</v>
      </c>
      <c r="E81" s="209">
        <v>0</v>
      </c>
      <c r="F81" s="210"/>
      <c r="G81" s="193"/>
      <c r="H81" s="193"/>
      <c r="I81" s="193"/>
      <c r="J81" s="59"/>
      <c r="K81" s="210"/>
      <c r="L81" s="193"/>
      <c r="M81" s="193"/>
      <c r="N81" s="193"/>
      <c r="O81" s="59"/>
      <c r="P81" s="211"/>
      <c r="Q81" s="212">
        <v>2</v>
      </c>
      <c r="R81" s="193"/>
      <c r="S81" s="193" t="s">
        <v>41</v>
      </c>
      <c r="T81" s="59"/>
      <c r="U81" s="61"/>
      <c r="V81" s="68"/>
      <c r="W81" s="68"/>
      <c r="X81" s="193"/>
      <c r="Y81" s="59"/>
      <c r="Z81" s="210"/>
      <c r="AA81" s="193"/>
      <c r="AB81" s="193"/>
      <c r="AC81" s="193"/>
      <c r="AD81" s="59"/>
      <c r="AE81" s="210"/>
      <c r="AF81" s="193"/>
      <c r="AG81" s="193"/>
      <c r="AH81" s="193"/>
      <c r="AI81" s="59"/>
      <c r="AJ81" s="210"/>
      <c r="AK81" s="193"/>
      <c r="AL81" s="193"/>
      <c r="AM81" s="193"/>
      <c r="AN81" s="59"/>
      <c r="AQ81" s="24"/>
      <c r="AR81" s="2"/>
      <c r="AS81" s="26"/>
      <c r="AT81" s="21"/>
      <c r="AU81" s="21"/>
      <c r="AV81" s="21"/>
      <c r="AW81" s="21"/>
      <c r="AX81" s="21"/>
      <c r="AY81" s="21"/>
      <c r="AZ81" s="21"/>
      <c r="BA81" s="21"/>
      <c r="BB81" s="21"/>
    </row>
    <row r="82" spans="1:54" ht="21.75" customHeight="1">
      <c r="A82" s="595">
        <v>49</v>
      </c>
      <c r="B82" s="467" t="s">
        <v>165</v>
      </c>
      <c r="C82" s="468" t="s">
        <v>82</v>
      </c>
      <c r="D82" s="44">
        <f>F82+G82+H82+K82+L82+M82+P82+Q82+R82+U82+V82+W82+Z82+AA82+AB82+AE82+AF82+AG82+AJ82+AK82+AL82</f>
        <v>3</v>
      </c>
      <c r="E82" s="454">
        <v>0</v>
      </c>
      <c r="F82" s="469"/>
      <c r="G82" s="470"/>
      <c r="H82" s="470"/>
      <c r="I82" s="470"/>
      <c r="J82" s="85"/>
      <c r="K82" s="469"/>
      <c r="L82" s="470"/>
      <c r="M82" s="470"/>
      <c r="N82" s="470"/>
      <c r="O82" s="85"/>
      <c r="P82" s="24"/>
      <c r="Q82" s="471">
        <v>3</v>
      </c>
      <c r="R82" s="470"/>
      <c r="S82" s="470" t="s">
        <v>35</v>
      </c>
      <c r="T82" s="85"/>
      <c r="U82" s="82"/>
      <c r="V82" s="237"/>
      <c r="W82" s="237"/>
      <c r="X82" s="470"/>
      <c r="Y82" s="85"/>
      <c r="Z82" s="469"/>
      <c r="AA82" s="470"/>
      <c r="AB82" s="470"/>
      <c r="AC82" s="470"/>
      <c r="AD82" s="85"/>
      <c r="AE82" s="469"/>
      <c r="AF82" s="470"/>
      <c r="AG82" s="470"/>
      <c r="AH82" s="470"/>
      <c r="AI82" s="85"/>
      <c r="AJ82" s="469"/>
      <c r="AK82" s="470"/>
      <c r="AL82" s="470"/>
      <c r="AM82" s="470"/>
      <c r="AN82" s="85"/>
      <c r="AQ82" s="24"/>
      <c r="AR82" s="2"/>
      <c r="AS82" s="26"/>
      <c r="AT82" s="21"/>
      <c r="AU82" s="21"/>
      <c r="AV82" s="21"/>
      <c r="AW82" s="21"/>
      <c r="AX82" s="21"/>
      <c r="AY82" s="21"/>
      <c r="AZ82" s="21"/>
      <c r="BA82" s="21"/>
      <c r="BB82" s="21"/>
    </row>
    <row r="83" spans="1:54" ht="21.75" customHeight="1" thickBot="1">
      <c r="A83" s="596">
        <v>50</v>
      </c>
      <c r="B83" s="213" t="s">
        <v>166</v>
      </c>
      <c r="C83" s="214" t="s">
        <v>83</v>
      </c>
      <c r="D83" s="215">
        <f>F83+G83+H83+K83+L83+M83+P83+Q83+R83+U83+V83+W83+Z83+AA83+AB83+AE83+AF83+AG83+AJ83+AK83+AL83</f>
        <v>3</v>
      </c>
      <c r="E83" s="106">
        <v>0</v>
      </c>
      <c r="F83" s="216"/>
      <c r="G83" s="217"/>
      <c r="H83" s="217"/>
      <c r="I83" s="217"/>
      <c r="J83" s="107"/>
      <c r="K83" s="216"/>
      <c r="L83" s="217"/>
      <c r="M83" s="217"/>
      <c r="N83" s="217"/>
      <c r="O83" s="107"/>
      <c r="P83" s="218"/>
      <c r="Q83" s="219"/>
      <c r="R83" s="217"/>
      <c r="S83" s="217"/>
      <c r="T83" s="107"/>
      <c r="U83" s="105"/>
      <c r="V83" s="96">
        <v>3</v>
      </c>
      <c r="W83" s="96"/>
      <c r="X83" s="217" t="s">
        <v>35</v>
      </c>
      <c r="Y83" s="107"/>
      <c r="Z83" s="216"/>
      <c r="AA83" s="217"/>
      <c r="AB83" s="217"/>
      <c r="AC83" s="217"/>
      <c r="AD83" s="107"/>
      <c r="AE83" s="216"/>
      <c r="AF83" s="217"/>
      <c r="AG83" s="217"/>
      <c r="AH83" s="217"/>
      <c r="AI83" s="107"/>
      <c r="AJ83" s="216"/>
      <c r="AK83" s="217"/>
      <c r="AL83" s="217"/>
      <c r="AM83" s="217"/>
      <c r="AN83" s="107"/>
      <c r="AQ83" s="24"/>
      <c r="AR83" s="2"/>
      <c r="AS83" s="26"/>
      <c r="AT83" s="21"/>
      <c r="AU83" s="21"/>
      <c r="AV83" s="21"/>
      <c r="AW83" s="21"/>
      <c r="AX83" s="21"/>
      <c r="AY83" s="21"/>
      <c r="AZ83" s="21"/>
      <c r="BA83" s="21"/>
      <c r="BB83" s="21"/>
    </row>
    <row r="84" spans="1:52" s="308" customFormat="1" ht="18.75" customHeight="1" thickBot="1">
      <c r="A84" s="593"/>
      <c r="B84" s="639" t="s">
        <v>169</v>
      </c>
      <c r="C84" s="640"/>
      <c r="D84" s="640"/>
      <c r="E84" s="640"/>
      <c r="F84" s="357"/>
      <c r="G84" s="357"/>
      <c r="H84" s="357"/>
      <c r="I84" s="357"/>
      <c r="J84" s="358"/>
      <c r="K84" s="357"/>
      <c r="L84" s="357"/>
      <c r="M84" s="357"/>
      <c r="N84" s="357"/>
      <c r="O84" s="358"/>
      <c r="P84" s="357"/>
      <c r="Q84" s="357"/>
      <c r="R84" s="359"/>
      <c r="S84" s="357"/>
      <c r="T84" s="358"/>
      <c r="U84" s="357"/>
      <c r="V84" s="357"/>
      <c r="W84" s="359"/>
      <c r="X84" s="357"/>
      <c r="Y84" s="358"/>
      <c r="Z84" s="357"/>
      <c r="AA84" s="357"/>
      <c r="AB84" s="359"/>
      <c r="AC84" s="357"/>
      <c r="AD84" s="358"/>
      <c r="AE84" s="357"/>
      <c r="AF84" s="357"/>
      <c r="AG84" s="357"/>
      <c r="AH84" s="357"/>
      <c r="AI84" s="358"/>
      <c r="AJ84" s="357"/>
      <c r="AK84" s="357"/>
      <c r="AL84" s="357"/>
      <c r="AM84" s="357"/>
      <c r="AN84" s="360"/>
      <c r="AO84" s="125"/>
      <c r="AP84" s="306"/>
      <c r="AQ84" s="311"/>
      <c r="AR84" s="152"/>
      <c r="AS84" s="227"/>
      <c r="AT84" s="309"/>
      <c r="AU84" s="228"/>
      <c r="AV84" s="228"/>
      <c r="AW84" s="228"/>
      <c r="AX84" s="228"/>
      <c r="AY84" s="310"/>
      <c r="AZ84" s="228"/>
    </row>
    <row r="85" spans="1:44" ht="20.25" customHeight="1" thickBot="1">
      <c r="A85" s="586">
        <v>51</v>
      </c>
      <c r="B85" s="493" t="s">
        <v>193</v>
      </c>
      <c r="C85" s="296" t="s">
        <v>192</v>
      </c>
      <c r="D85" s="517">
        <v>2</v>
      </c>
      <c r="E85" s="312">
        <v>2</v>
      </c>
      <c r="F85" s="313"/>
      <c r="G85" s="314"/>
      <c r="H85" s="314"/>
      <c r="I85" s="314"/>
      <c r="J85" s="315"/>
      <c r="K85" s="316"/>
      <c r="L85" s="317"/>
      <c r="M85" s="317"/>
      <c r="N85" s="317"/>
      <c r="O85" s="318"/>
      <c r="P85" s="316"/>
      <c r="Q85" s="317"/>
      <c r="R85" s="317"/>
      <c r="S85" s="317"/>
      <c r="T85" s="318"/>
      <c r="U85" s="316"/>
      <c r="V85" s="317"/>
      <c r="W85" s="317"/>
      <c r="X85" s="317"/>
      <c r="Y85" s="318"/>
      <c r="Z85" s="316"/>
      <c r="AA85" s="317"/>
      <c r="AB85" s="317"/>
      <c r="AC85" s="317"/>
      <c r="AD85" s="318" t="s">
        <v>27</v>
      </c>
      <c r="AE85" s="316"/>
      <c r="AF85" s="317"/>
      <c r="AG85" s="317"/>
      <c r="AH85" s="317"/>
      <c r="AI85" s="318"/>
      <c r="AJ85" s="316"/>
      <c r="AK85" s="317"/>
      <c r="AL85" s="317"/>
      <c r="AM85" s="317"/>
      <c r="AN85" s="579"/>
      <c r="AO85" s="125"/>
      <c r="AP85" s="152"/>
      <c r="AR85" s="2"/>
    </row>
    <row r="86" spans="1:44" ht="20.25" customHeight="1" thickBot="1">
      <c r="A86" s="587">
        <v>52</v>
      </c>
      <c r="B86" s="494" t="s">
        <v>100</v>
      </c>
      <c r="C86" s="472" t="s">
        <v>85</v>
      </c>
      <c r="D86" s="518">
        <v>2</v>
      </c>
      <c r="E86" s="473">
        <v>2</v>
      </c>
      <c r="F86" s="474"/>
      <c r="G86" s="475"/>
      <c r="H86" s="475"/>
      <c r="I86" s="475"/>
      <c r="J86" s="476"/>
      <c r="K86" s="474"/>
      <c r="L86" s="475"/>
      <c r="M86" s="475"/>
      <c r="N86" s="475"/>
      <c r="O86" s="476"/>
      <c r="P86" s="474"/>
      <c r="Q86" s="475"/>
      <c r="R86" s="475"/>
      <c r="S86" s="475"/>
      <c r="T86" s="476"/>
      <c r="U86" s="474"/>
      <c r="V86" s="475"/>
      <c r="W86" s="475"/>
      <c r="X86" s="475"/>
      <c r="Y86" s="476"/>
      <c r="Z86" s="474"/>
      <c r="AA86" s="475"/>
      <c r="AB86" s="475"/>
      <c r="AC86" s="475"/>
      <c r="AD86" s="476"/>
      <c r="AE86" s="474"/>
      <c r="AF86" s="475"/>
      <c r="AG86" s="475"/>
      <c r="AH86" s="475"/>
      <c r="AI86" s="476"/>
      <c r="AJ86" s="474"/>
      <c r="AK86" s="475"/>
      <c r="AL86" s="475"/>
      <c r="AM86" s="475"/>
      <c r="AN86" s="580"/>
      <c r="AO86" s="125"/>
      <c r="AP86" s="152"/>
      <c r="AR86" s="2"/>
    </row>
    <row r="87" spans="1:44" ht="20.25" customHeight="1" thickBot="1">
      <c r="A87" s="587">
        <v>53</v>
      </c>
      <c r="B87" s="494" t="s">
        <v>101</v>
      </c>
      <c r="C87" s="472" t="s">
        <v>86</v>
      </c>
      <c r="D87" s="518">
        <v>2</v>
      </c>
      <c r="E87" s="473">
        <v>2</v>
      </c>
      <c r="F87" s="474"/>
      <c r="G87" s="475"/>
      <c r="H87" s="475"/>
      <c r="I87" s="475"/>
      <c r="J87" s="476"/>
      <c r="K87" s="474"/>
      <c r="L87" s="475"/>
      <c r="M87" s="475"/>
      <c r="N87" s="475"/>
      <c r="O87" s="476"/>
      <c r="P87" s="474"/>
      <c r="Q87" s="475"/>
      <c r="R87" s="475"/>
      <c r="S87" s="475"/>
      <c r="T87" s="476"/>
      <c r="U87" s="474"/>
      <c r="V87" s="475"/>
      <c r="W87" s="475"/>
      <c r="X87" s="475"/>
      <c r="Y87" s="476"/>
      <c r="Z87" s="474"/>
      <c r="AA87" s="475"/>
      <c r="AB87" s="475"/>
      <c r="AC87" s="475"/>
      <c r="AD87" s="476"/>
      <c r="AE87" s="474"/>
      <c r="AF87" s="475"/>
      <c r="AG87" s="475"/>
      <c r="AH87" s="475"/>
      <c r="AI87" s="476"/>
      <c r="AJ87" s="474"/>
      <c r="AK87" s="475"/>
      <c r="AL87" s="475"/>
      <c r="AM87" s="475"/>
      <c r="AN87" s="580"/>
      <c r="AO87" s="125"/>
      <c r="AP87" s="152"/>
      <c r="AR87" s="2"/>
    </row>
    <row r="88" spans="1:44" ht="20.25" customHeight="1" thickBot="1">
      <c r="A88" s="587">
        <v>54</v>
      </c>
      <c r="B88" s="494" t="s">
        <v>102</v>
      </c>
      <c r="C88" s="472" t="s">
        <v>87</v>
      </c>
      <c r="D88" s="518">
        <v>2</v>
      </c>
      <c r="E88" s="473">
        <v>2</v>
      </c>
      <c r="F88" s="474"/>
      <c r="G88" s="475"/>
      <c r="H88" s="475"/>
      <c r="I88" s="475"/>
      <c r="J88" s="476"/>
      <c r="K88" s="474"/>
      <c r="L88" s="475"/>
      <c r="M88" s="475"/>
      <c r="N88" s="475"/>
      <c r="O88" s="476"/>
      <c r="P88" s="474"/>
      <c r="Q88" s="475"/>
      <c r="R88" s="475"/>
      <c r="S88" s="475"/>
      <c r="T88" s="476"/>
      <c r="U88" s="474"/>
      <c r="V88" s="475"/>
      <c r="W88" s="475"/>
      <c r="X88" s="475"/>
      <c r="Y88" s="476"/>
      <c r="Z88" s="474"/>
      <c r="AA88" s="475"/>
      <c r="AB88" s="475"/>
      <c r="AC88" s="475"/>
      <c r="AD88" s="476"/>
      <c r="AE88" s="474"/>
      <c r="AF88" s="475"/>
      <c r="AG88" s="475"/>
      <c r="AH88" s="475"/>
      <c r="AI88" s="476"/>
      <c r="AJ88" s="474"/>
      <c r="AK88" s="475"/>
      <c r="AL88" s="475"/>
      <c r="AM88" s="475"/>
      <c r="AN88" s="580"/>
      <c r="AO88" s="125"/>
      <c r="AP88" s="152"/>
      <c r="AR88" s="2"/>
    </row>
    <row r="89" spans="1:44" ht="20.25" customHeight="1" thickBot="1">
      <c r="A89" s="587">
        <v>55</v>
      </c>
      <c r="B89" s="494" t="s">
        <v>195</v>
      </c>
      <c r="C89" s="472" t="s">
        <v>194</v>
      </c>
      <c r="D89" s="518">
        <v>2</v>
      </c>
      <c r="E89" s="473">
        <v>2</v>
      </c>
      <c r="F89" s="474"/>
      <c r="G89" s="475"/>
      <c r="H89" s="475"/>
      <c r="I89" s="475"/>
      <c r="J89" s="476"/>
      <c r="K89" s="474"/>
      <c r="L89" s="475"/>
      <c r="M89" s="475"/>
      <c r="N89" s="475"/>
      <c r="O89" s="476"/>
      <c r="P89" s="474"/>
      <c r="Q89" s="475"/>
      <c r="R89" s="475"/>
      <c r="S89" s="475"/>
      <c r="T89" s="476"/>
      <c r="U89" s="474"/>
      <c r="V89" s="475"/>
      <c r="W89" s="475"/>
      <c r="X89" s="475"/>
      <c r="Y89" s="476"/>
      <c r="Z89" s="474"/>
      <c r="AA89" s="475"/>
      <c r="AB89" s="475"/>
      <c r="AC89" s="475"/>
      <c r="AD89" s="476"/>
      <c r="AE89" s="474"/>
      <c r="AF89" s="475"/>
      <c r="AG89" s="475"/>
      <c r="AH89" s="475"/>
      <c r="AI89" s="476"/>
      <c r="AJ89" s="474"/>
      <c r="AK89" s="475"/>
      <c r="AL89" s="475"/>
      <c r="AM89" s="475"/>
      <c r="AN89" s="580"/>
      <c r="AO89" s="125"/>
      <c r="AP89" s="152"/>
      <c r="AR89" s="2"/>
    </row>
    <row r="90" spans="1:44" ht="20.25" customHeight="1" thickBot="1">
      <c r="A90" s="587">
        <v>56</v>
      </c>
      <c r="B90" s="494" t="s">
        <v>103</v>
      </c>
      <c r="C90" s="472" t="s">
        <v>88</v>
      </c>
      <c r="D90" s="518">
        <v>2</v>
      </c>
      <c r="E90" s="473">
        <v>2</v>
      </c>
      <c r="F90" s="474"/>
      <c r="G90" s="475"/>
      <c r="H90" s="475"/>
      <c r="I90" s="475"/>
      <c r="J90" s="476"/>
      <c r="K90" s="474"/>
      <c r="L90" s="475"/>
      <c r="M90" s="475"/>
      <c r="N90" s="475"/>
      <c r="O90" s="476"/>
      <c r="P90" s="474"/>
      <c r="Q90" s="475"/>
      <c r="R90" s="475"/>
      <c r="S90" s="475"/>
      <c r="T90" s="476"/>
      <c r="U90" s="474"/>
      <c r="V90" s="475"/>
      <c r="W90" s="475"/>
      <c r="X90" s="475"/>
      <c r="Y90" s="476"/>
      <c r="Z90" s="474"/>
      <c r="AA90" s="475"/>
      <c r="AB90" s="475"/>
      <c r="AC90" s="475"/>
      <c r="AD90" s="476"/>
      <c r="AE90" s="474"/>
      <c r="AF90" s="475"/>
      <c r="AG90" s="475"/>
      <c r="AH90" s="475"/>
      <c r="AI90" s="476"/>
      <c r="AJ90" s="474"/>
      <c r="AK90" s="475"/>
      <c r="AL90" s="475"/>
      <c r="AM90" s="475"/>
      <c r="AN90" s="580"/>
      <c r="AO90" s="125"/>
      <c r="AP90" s="152"/>
      <c r="AR90" s="2"/>
    </row>
    <row r="91" spans="1:44" ht="20.25" customHeight="1" thickBot="1">
      <c r="A91" s="588">
        <v>57</v>
      </c>
      <c r="B91" s="494" t="s">
        <v>104</v>
      </c>
      <c r="C91" s="472" t="s">
        <v>89</v>
      </c>
      <c r="D91" s="518">
        <v>2</v>
      </c>
      <c r="E91" s="473">
        <v>2</v>
      </c>
      <c r="F91" s="474"/>
      <c r="G91" s="475"/>
      <c r="H91" s="475"/>
      <c r="I91" s="475"/>
      <c r="J91" s="476"/>
      <c r="K91" s="474"/>
      <c r="L91" s="475"/>
      <c r="M91" s="475"/>
      <c r="N91" s="475"/>
      <c r="O91" s="476"/>
      <c r="P91" s="474"/>
      <c r="Q91" s="475"/>
      <c r="R91" s="475"/>
      <c r="S91" s="475"/>
      <c r="T91" s="476"/>
      <c r="U91" s="474"/>
      <c r="V91" s="475"/>
      <c r="W91" s="475"/>
      <c r="X91" s="475"/>
      <c r="Y91" s="476"/>
      <c r="Z91" s="474"/>
      <c r="AA91" s="475"/>
      <c r="AB91" s="475"/>
      <c r="AC91" s="475"/>
      <c r="AD91" s="476"/>
      <c r="AE91" s="474"/>
      <c r="AF91" s="475"/>
      <c r="AG91" s="475"/>
      <c r="AH91" s="475"/>
      <c r="AI91" s="476"/>
      <c r="AJ91" s="474"/>
      <c r="AK91" s="475"/>
      <c r="AL91" s="475"/>
      <c r="AM91" s="475"/>
      <c r="AN91" s="580"/>
      <c r="AO91" s="125"/>
      <c r="AP91" s="152"/>
      <c r="AR91" s="2"/>
    </row>
    <row r="92" spans="1:54" ht="19.5" customHeight="1" thickBot="1">
      <c r="A92" s="589"/>
      <c r="B92" s="456"/>
      <c r="C92" s="504" t="s">
        <v>167</v>
      </c>
      <c r="D92" s="526"/>
      <c r="E92" s="361"/>
      <c r="F92" s="359"/>
      <c r="G92" s="359"/>
      <c r="H92" s="359"/>
      <c r="I92" s="359"/>
      <c r="J92" s="358"/>
      <c r="K92" s="358"/>
      <c r="L92" s="358"/>
      <c r="M92" s="358"/>
      <c r="N92" s="359"/>
      <c r="O92" s="358"/>
      <c r="P92" s="358"/>
      <c r="Q92" s="358"/>
      <c r="R92" s="358"/>
      <c r="S92" s="359"/>
      <c r="T92" s="358"/>
      <c r="U92" s="358"/>
      <c r="V92" s="358"/>
      <c r="W92" s="358"/>
      <c r="X92" s="359"/>
      <c r="Y92" s="358"/>
      <c r="Z92" s="358"/>
      <c r="AA92" s="358"/>
      <c r="AB92" s="358"/>
      <c r="AC92" s="359"/>
      <c r="AD92" s="358"/>
      <c r="AE92" s="358"/>
      <c r="AF92" s="358"/>
      <c r="AG92" s="358"/>
      <c r="AH92" s="359"/>
      <c r="AI92" s="358"/>
      <c r="AJ92" s="358"/>
      <c r="AK92" s="358"/>
      <c r="AL92" s="358"/>
      <c r="AM92" s="359"/>
      <c r="AN92" s="360"/>
      <c r="AQ92" s="24"/>
      <c r="AR92" s="2"/>
      <c r="AS92" s="26"/>
      <c r="AT92" s="26"/>
      <c r="AU92" s="26"/>
      <c r="AV92" s="21"/>
      <c r="AW92" s="21"/>
      <c r="AX92" s="21"/>
      <c r="AY92" s="21"/>
      <c r="AZ92" s="21"/>
      <c r="BA92" s="21"/>
      <c r="BB92" s="21"/>
    </row>
    <row r="93" spans="1:54" ht="19.5" customHeight="1" thickBot="1">
      <c r="A93" s="590">
        <v>61</v>
      </c>
      <c r="B93" s="493" t="s">
        <v>105</v>
      </c>
      <c r="C93" s="394" t="s">
        <v>90</v>
      </c>
      <c r="D93" s="519">
        <v>2</v>
      </c>
      <c r="E93" s="300">
        <v>2</v>
      </c>
      <c r="F93" s="291"/>
      <c r="G93" s="233"/>
      <c r="H93" s="233"/>
      <c r="I93" s="233"/>
      <c r="J93" s="301"/>
      <c r="K93" s="291"/>
      <c r="L93" s="233"/>
      <c r="M93" s="233"/>
      <c r="N93" s="233"/>
      <c r="O93" s="301"/>
      <c r="P93" s="291"/>
      <c r="Q93" s="233"/>
      <c r="R93" s="233"/>
      <c r="S93" s="233"/>
      <c r="T93" s="301"/>
      <c r="U93" s="291"/>
      <c r="V93" s="246"/>
      <c r="W93" s="246"/>
      <c r="X93" s="302"/>
      <c r="Y93" s="301"/>
      <c r="Z93" s="291"/>
      <c r="AA93" s="246"/>
      <c r="AB93" s="246"/>
      <c r="AC93" s="302"/>
      <c r="AD93" s="301"/>
      <c r="AE93" s="291"/>
      <c r="AF93" s="246"/>
      <c r="AG93" s="246"/>
      <c r="AH93" s="302"/>
      <c r="AI93" s="301"/>
      <c r="AJ93" s="291"/>
      <c r="AK93" s="246"/>
      <c r="AL93" s="246"/>
      <c r="AM93" s="302"/>
      <c r="AN93" s="301"/>
      <c r="AO93" s="24"/>
      <c r="AP93" s="2"/>
      <c r="AQ93" s="24"/>
      <c r="AR93" s="2"/>
      <c r="AS93" s="26"/>
      <c r="AT93" s="26"/>
      <c r="AU93" s="26"/>
      <c r="AV93" s="21"/>
      <c r="AW93" s="21"/>
      <c r="AX93" s="21"/>
      <c r="AY93" s="21"/>
      <c r="AZ93" s="21"/>
      <c r="BA93" s="21"/>
      <c r="BB93" s="21"/>
    </row>
    <row r="94" spans="1:54" ht="19.5" customHeight="1" thickBot="1">
      <c r="A94" s="591">
        <v>62</v>
      </c>
      <c r="B94" s="494" t="s">
        <v>106</v>
      </c>
      <c r="C94" s="478" t="s">
        <v>91</v>
      </c>
      <c r="D94" s="519">
        <v>2</v>
      </c>
      <c r="E94" s="300">
        <v>2</v>
      </c>
      <c r="F94" s="291"/>
      <c r="G94" s="233"/>
      <c r="H94" s="233"/>
      <c r="I94" s="233"/>
      <c r="J94" s="301"/>
      <c r="K94" s="291"/>
      <c r="L94" s="233"/>
      <c r="M94" s="233"/>
      <c r="N94" s="233"/>
      <c r="O94" s="301"/>
      <c r="P94" s="291"/>
      <c r="Q94" s="233"/>
      <c r="R94" s="233"/>
      <c r="S94" s="233"/>
      <c r="T94" s="301"/>
      <c r="U94" s="291"/>
      <c r="V94" s="231"/>
      <c r="W94" s="231"/>
      <c r="X94" s="302"/>
      <c r="Y94" s="301"/>
      <c r="Z94" s="291"/>
      <c r="AA94" s="231"/>
      <c r="AB94" s="231"/>
      <c r="AC94" s="302"/>
      <c r="AD94" s="301"/>
      <c r="AE94" s="291"/>
      <c r="AF94" s="231"/>
      <c r="AG94" s="231"/>
      <c r="AH94" s="302"/>
      <c r="AI94" s="301"/>
      <c r="AJ94" s="291"/>
      <c r="AK94" s="231"/>
      <c r="AL94" s="231"/>
      <c r="AM94" s="302"/>
      <c r="AN94" s="301"/>
      <c r="AO94" s="24"/>
      <c r="AP94" s="2"/>
      <c r="AQ94" s="24"/>
      <c r="AR94" s="2"/>
      <c r="AS94" s="26"/>
      <c r="AT94" s="26"/>
      <c r="AU94" s="26"/>
      <c r="AV94" s="21"/>
      <c r="AW94" s="21"/>
      <c r="AX94" s="21"/>
      <c r="AY94" s="21"/>
      <c r="AZ94" s="21"/>
      <c r="BA94" s="21"/>
      <c r="BB94" s="21"/>
    </row>
    <row r="95" spans="1:54" ht="19.5" customHeight="1" thickBot="1">
      <c r="A95" s="591">
        <v>63</v>
      </c>
      <c r="B95" s="494" t="s">
        <v>107</v>
      </c>
      <c r="C95" s="478" t="s">
        <v>92</v>
      </c>
      <c r="D95" s="519">
        <v>2</v>
      </c>
      <c r="E95" s="300">
        <v>2</v>
      </c>
      <c r="F95" s="291"/>
      <c r="G95" s="233"/>
      <c r="H95" s="233"/>
      <c r="I95" s="233"/>
      <c r="J95" s="301"/>
      <c r="K95" s="291"/>
      <c r="L95" s="233"/>
      <c r="M95" s="233"/>
      <c r="N95" s="233"/>
      <c r="O95" s="301"/>
      <c r="P95" s="291"/>
      <c r="Q95" s="233"/>
      <c r="R95" s="233"/>
      <c r="S95" s="233"/>
      <c r="T95" s="301"/>
      <c r="U95" s="291"/>
      <c r="V95" s="231"/>
      <c r="W95" s="231"/>
      <c r="X95" s="302"/>
      <c r="Y95" s="301"/>
      <c r="Z95" s="291"/>
      <c r="AA95" s="231"/>
      <c r="AB95" s="231"/>
      <c r="AC95" s="302"/>
      <c r="AD95" s="301"/>
      <c r="AE95" s="291"/>
      <c r="AF95" s="231"/>
      <c r="AG95" s="231"/>
      <c r="AH95" s="302"/>
      <c r="AI95" s="301"/>
      <c r="AJ95" s="291"/>
      <c r="AK95" s="231"/>
      <c r="AL95" s="231"/>
      <c r="AM95" s="302"/>
      <c r="AN95" s="301"/>
      <c r="AO95" s="24"/>
      <c r="AP95" s="2"/>
      <c r="AQ95" s="24"/>
      <c r="AR95" s="2"/>
      <c r="AS95" s="26"/>
      <c r="AT95" s="26"/>
      <c r="AU95" s="26"/>
      <c r="AV95" s="21"/>
      <c r="AW95" s="21"/>
      <c r="AX95" s="21"/>
      <c r="AY95" s="21"/>
      <c r="AZ95" s="21"/>
      <c r="BA95" s="21"/>
      <c r="BB95" s="21"/>
    </row>
    <row r="96" spans="1:54" ht="19.5" customHeight="1" thickBot="1">
      <c r="A96" s="591">
        <v>64</v>
      </c>
      <c r="B96" s="494" t="s">
        <v>108</v>
      </c>
      <c r="C96" s="506" t="s">
        <v>93</v>
      </c>
      <c r="D96" s="519">
        <v>2</v>
      </c>
      <c r="E96" s="300">
        <v>2</v>
      </c>
      <c r="F96" s="291"/>
      <c r="G96" s="233"/>
      <c r="H96" s="233"/>
      <c r="I96" s="233"/>
      <c r="J96" s="301"/>
      <c r="K96" s="291"/>
      <c r="L96" s="233"/>
      <c r="M96" s="233"/>
      <c r="N96" s="233"/>
      <c r="O96" s="301"/>
      <c r="P96" s="291"/>
      <c r="Q96" s="233"/>
      <c r="R96" s="233"/>
      <c r="S96" s="233"/>
      <c r="T96" s="301"/>
      <c r="U96" s="291"/>
      <c r="V96" s="231"/>
      <c r="W96" s="231"/>
      <c r="X96" s="302"/>
      <c r="Y96" s="301"/>
      <c r="Z96" s="291"/>
      <c r="AA96" s="231"/>
      <c r="AB96" s="231"/>
      <c r="AC96" s="302"/>
      <c r="AD96" s="301"/>
      <c r="AE96" s="291"/>
      <c r="AF96" s="231"/>
      <c r="AG96" s="231"/>
      <c r="AH96" s="302"/>
      <c r="AI96" s="301"/>
      <c r="AJ96" s="291"/>
      <c r="AK96" s="231"/>
      <c r="AL96" s="231"/>
      <c r="AM96" s="302"/>
      <c r="AN96" s="301"/>
      <c r="AO96" s="24"/>
      <c r="AP96" s="2"/>
      <c r="AQ96" s="24"/>
      <c r="AR96" s="2"/>
      <c r="AS96" s="26"/>
      <c r="AT96" s="26"/>
      <c r="AU96" s="26"/>
      <c r="AV96" s="21"/>
      <c r="AW96" s="21"/>
      <c r="AX96" s="21"/>
      <c r="AY96" s="21"/>
      <c r="AZ96" s="21"/>
      <c r="BA96" s="21"/>
      <c r="BB96" s="21"/>
    </row>
    <row r="97" spans="1:54" ht="19.5" customHeight="1" thickBot="1">
      <c r="A97" s="591">
        <v>65</v>
      </c>
      <c r="B97" s="494" t="s">
        <v>109</v>
      </c>
      <c r="C97" s="506" t="s">
        <v>94</v>
      </c>
      <c r="D97" s="519">
        <v>2</v>
      </c>
      <c r="E97" s="300">
        <v>2</v>
      </c>
      <c r="F97" s="291"/>
      <c r="G97" s="233"/>
      <c r="H97" s="233"/>
      <c r="I97" s="233"/>
      <c r="J97" s="301"/>
      <c r="K97" s="291"/>
      <c r="L97" s="233"/>
      <c r="M97" s="233"/>
      <c r="N97" s="233"/>
      <c r="O97" s="301"/>
      <c r="P97" s="291"/>
      <c r="Q97" s="233"/>
      <c r="R97" s="233"/>
      <c r="S97" s="233"/>
      <c r="T97" s="301"/>
      <c r="U97" s="291"/>
      <c r="V97" s="231"/>
      <c r="W97" s="231"/>
      <c r="X97" s="302"/>
      <c r="Y97" s="301"/>
      <c r="Z97" s="291"/>
      <c r="AA97" s="231"/>
      <c r="AB97" s="231"/>
      <c r="AC97" s="302"/>
      <c r="AD97" s="301"/>
      <c r="AE97" s="291"/>
      <c r="AF97" s="231"/>
      <c r="AG97" s="231"/>
      <c r="AH97" s="302"/>
      <c r="AI97" s="301"/>
      <c r="AJ97" s="291"/>
      <c r="AK97" s="231"/>
      <c r="AL97" s="231"/>
      <c r="AM97" s="302"/>
      <c r="AN97" s="301"/>
      <c r="AO97" s="24"/>
      <c r="AP97" s="2"/>
      <c r="AQ97" s="24"/>
      <c r="AR97" s="2"/>
      <c r="AS97" s="26"/>
      <c r="AT97" s="26"/>
      <c r="AU97" s="26"/>
      <c r="AV97" s="21"/>
      <c r="AW97" s="21"/>
      <c r="AX97" s="21"/>
      <c r="AY97" s="21"/>
      <c r="AZ97" s="21"/>
      <c r="BA97" s="21"/>
      <c r="BB97" s="21"/>
    </row>
    <row r="98" spans="1:54" ht="19.5" customHeight="1" thickBot="1">
      <c r="A98" s="591">
        <v>66</v>
      </c>
      <c r="B98" s="494" t="s">
        <v>110</v>
      </c>
      <c r="C98" s="506" t="s">
        <v>95</v>
      </c>
      <c r="D98" s="519">
        <v>2</v>
      </c>
      <c r="E98" s="300">
        <v>2</v>
      </c>
      <c r="F98" s="291"/>
      <c r="G98" s="233"/>
      <c r="H98" s="233"/>
      <c r="I98" s="233"/>
      <c r="J98" s="301"/>
      <c r="K98" s="291"/>
      <c r="L98" s="233"/>
      <c r="M98" s="233"/>
      <c r="N98" s="233"/>
      <c r="O98" s="301"/>
      <c r="P98" s="291"/>
      <c r="Q98" s="233"/>
      <c r="R98" s="233"/>
      <c r="S98" s="233"/>
      <c r="T98" s="301"/>
      <c r="U98" s="291"/>
      <c r="V98" s="231"/>
      <c r="W98" s="231"/>
      <c r="X98" s="302"/>
      <c r="Y98" s="301"/>
      <c r="Z98" s="291"/>
      <c r="AA98" s="231"/>
      <c r="AB98" s="231"/>
      <c r="AC98" s="302"/>
      <c r="AD98" s="301"/>
      <c r="AE98" s="291"/>
      <c r="AF98" s="231"/>
      <c r="AG98" s="231"/>
      <c r="AH98" s="302"/>
      <c r="AI98" s="301"/>
      <c r="AJ98" s="291"/>
      <c r="AK98" s="231"/>
      <c r="AL98" s="231"/>
      <c r="AM98" s="302"/>
      <c r="AN98" s="301"/>
      <c r="AO98" s="24"/>
      <c r="AP98" s="2"/>
      <c r="AQ98" s="24"/>
      <c r="AR98" s="2"/>
      <c r="AS98" s="26"/>
      <c r="AT98" s="26"/>
      <c r="AU98" s="26"/>
      <c r="AV98" s="21"/>
      <c r="AW98" s="21"/>
      <c r="AX98" s="21"/>
      <c r="AY98" s="21"/>
      <c r="AZ98" s="21"/>
      <c r="BA98" s="21"/>
      <c r="BB98" s="21"/>
    </row>
    <row r="99" spans="1:54" ht="19.5" customHeight="1" thickBot="1">
      <c r="A99" s="591">
        <v>67</v>
      </c>
      <c r="B99" s="494" t="s">
        <v>111</v>
      </c>
      <c r="C99" s="506" t="s">
        <v>96</v>
      </c>
      <c r="D99" s="519">
        <v>2</v>
      </c>
      <c r="E99" s="300">
        <v>2</v>
      </c>
      <c r="F99" s="291"/>
      <c r="G99" s="233"/>
      <c r="H99" s="233"/>
      <c r="I99" s="233"/>
      <c r="J99" s="301"/>
      <c r="K99" s="291"/>
      <c r="L99" s="233"/>
      <c r="M99" s="233"/>
      <c r="N99" s="233"/>
      <c r="O99" s="301"/>
      <c r="P99" s="291"/>
      <c r="Q99" s="233"/>
      <c r="R99" s="233"/>
      <c r="S99" s="233"/>
      <c r="T99" s="301"/>
      <c r="U99" s="291"/>
      <c r="V99" s="231"/>
      <c r="W99" s="231"/>
      <c r="X99" s="302"/>
      <c r="Y99" s="301"/>
      <c r="Z99" s="291"/>
      <c r="AA99" s="231"/>
      <c r="AB99" s="231"/>
      <c r="AC99" s="302"/>
      <c r="AD99" s="301"/>
      <c r="AE99" s="291"/>
      <c r="AF99" s="231"/>
      <c r="AG99" s="231"/>
      <c r="AH99" s="302"/>
      <c r="AI99" s="301"/>
      <c r="AJ99" s="291"/>
      <c r="AK99" s="231"/>
      <c r="AL99" s="231"/>
      <c r="AM99" s="302"/>
      <c r="AN99" s="301"/>
      <c r="AO99" s="24"/>
      <c r="AP99" s="2"/>
      <c r="AQ99" s="24"/>
      <c r="AR99" s="2"/>
      <c r="AS99" s="26"/>
      <c r="AT99" s="26"/>
      <c r="AU99" s="26"/>
      <c r="AV99" s="21"/>
      <c r="AW99" s="21"/>
      <c r="AX99" s="21"/>
      <c r="AY99" s="21"/>
      <c r="AZ99" s="21"/>
      <c r="BA99" s="21"/>
      <c r="BB99" s="21"/>
    </row>
    <row r="100" spans="1:54" ht="19.5" customHeight="1" thickBot="1">
      <c r="A100" s="591">
        <v>68</v>
      </c>
      <c r="B100" s="494" t="s">
        <v>112</v>
      </c>
      <c r="C100" s="506" t="s">
        <v>97</v>
      </c>
      <c r="D100" s="519">
        <v>2</v>
      </c>
      <c r="E100" s="300">
        <v>2</v>
      </c>
      <c r="F100" s="291"/>
      <c r="G100" s="233"/>
      <c r="H100" s="233"/>
      <c r="I100" s="233"/>
      <c r="J100" s="301"/>
      <c r="K100" s="291"/>
      <c r="L100" s="233"/>
      <c r="M100" s="233"/>
      <c r="N100" s="233"/>
      <c r="O100" s="301"/>
      <c r="P100" s="291"/>
      <c r="Q100" s="233"/>
      <c r="R100" s="233"/>
      <c r="S100" s="233"/>
      <c r="T100" s="301"/>
      <c r="U100" s="291"/>
      <c r="V100" s="231"/>
      <c r="W100" s="231"/>
      <c r="X100" s="302"/>
      <c r="Y100" s="301"/>
      <c r="Z100" s="291"/>
      <c r="AA100" s="231"/>
      <c r="AB100" s="231"/>
      <c r="AC100" s="302"/>
      <c r="AD100" s="301"/>
      <c r="AE100" s="291"/>
      <c r="AF100" s="231"/>
      <c r="AG100" s="231"/>
      <c r="AH100" s="302"/>
      <c r="AI100" s="301"/>
      <c r="AJ100" s="291"/>
      <c r="AK100" s="231"/>
      <c r="AL100" s="231"/>
      <c r="AM100" s="302"/>
      <c r="AN100" s="301"/>
      <c r="AO100" s="24"/>
      <c r="AP100" s="2"/>
      <c r="AQ100" s="24"/>
      <c r="AR100" s="2"/>
      <c r="AS100" s="26"/>
      <c r="AT100" s="26"/>
      <c r="AU100" s="26"/>
      <c r="AV100" s="21"/>
      <c r="AW100" s="21"/>
      <c r="AX100" s="21"/>
      <c r="AY100" s="21"/>
      <c r="AZ100" s="21"/>
      <c r="BA100" s="21"/>
      <c r="BB100" s="21"/>
    </row>
    <row r="101" spans="1:52" s="308" customFormat="1" ht="16.5" thickBot="1">
      <c r="A101" s="591">
        <v>69</v>
      </c>
      <c r="B101" s="494" t="s">
        <v>113</v>
      </c>
      <c r="C101" s="506" t="s">
        <v>98</v>
      </c>
      <c r="D101" s="519">
        <v>2</v>
      </c>
      <c r="E101" s="300">
        <v>2</v>
      </c>
      <c r="F101" s="291"/>
      <c r="G101" s="233"/>
      <c r="H101" s="233"/>
      <c r="I101" s="233"/>
      <c r="J101" s="301"/>
      <c r="K101" s="291"/>
      <c r="L101" s="233"/>
      <c r="M101" s="233"/>
      <c r="N101" s="233"/>
      <c r="O101" s="301"/>
      <c r="P101" s="291"/>
      <c r="Q101" s="233"/>
      <c r="R101" s="233"/>
      <c r="S101" s="233"/>
      <c r="T101" s="301"/>
      <c r="U101" s="291"/>
      <c r="V101" s="231"/>
      <c r="W101" s="231"/>
      <c r="X101" s="302"/>
      <c r="Y101" s="301"/>
      <c r="Z101" s="291"/>
      <c r="AA101" s="231"/>
      <c r="AB101" s="231"/>
      <c r="AC101" s="302"/>
      <c r="AD101" s="301"/>
      <c r="AE101" s="291"/>
      <c r="AF101" s="231"/>
      <c r="AG101" s="231"/>
      <c r="AH101" s="302"/>
      <c r="AI101" s="301"/>
      <c r="AJ101" s="291"/>
      <c r="AK101" s="231"/>
      <c r="AL101" s="231"/>
      <c r="AM101" s="302"/>
      <c r="AN101" s="301"/>
      <c r="AO101" s="24"/>
      <c r="AP101" s="2"/>
      <c r="AQ101" s="307"/>
      <c r="AR101" s="152"/>
      <c r="AT101" s="309"/>
      <c r="AU101" s="228"/>
      <c r="AV101" s="228"/>
      <c r="AW101" s="228"/>
      <c r="AX101" s="228"/>
      <c r="AY101" s="310"/>
      <c r="AZ101" s="228"/>
    </row>
    <row r="102" spans="1:52" s="308" customFormat="1" ht="16.5" thickBot="1">
      <c r="A102" s="592">
        <v>70</v>
      </c>
      <c r="B102" s="494" t="s">
        <v>114</v>
      </c>
      <c r="C102" s="581" t="s">
        <v>99</v>
      </c>
      <c r="D102" s="582">
        <v>2</v>
      </c>
      <c r="E102" s="583">
        <v>2</v>
      </c>
      <c r="F102" s="537"/>
      <c r="G102" s="539"/>
      <c r="H102" s="539"/>
      <c r="I102" s="539"/>
      <c r="J102" s="584"/>
      <c r="K102" s="537"/>
      <c r="L102" s="539"/>
      <c r="M102" s="539"/>
      <c r="N102" s="539"/>
      <c r="O102" s="584"/>
      <c r="P102" s="537"/>
      <c r="Q102" s="539"/>
      <c r="R102" s="539"/>
      <c r="S102" s="539"/>
      <c r="T102" s="584"/>
      <c r="U102" s="537"/>
      <c r="V102" s="539"/>
      <c r="W102" s="539"/>
      <c r="X102" s="585"/>
      <c r="Y102" s="584"/>
      <c r="Z102" s="537"/>
      <c r="AA102" s="539"/>
      <c r="AB102" s="539"/>
      <c r="AC102" s="585"/>
      <c r="AD102" s="584"/>
      <c r="AE102" s="537"/>
      <c r="AF102" s="539"/>
      <c r="AG102" s="539"/>
      <c r="AH102" s="585"/>
      <c r="AI102" s="584"/>
      <c r="AJ102" s="537"/>
      <c r="AK102" s="539"/>
      <c r="AL102" s="539"/>
      <c r="AM102" s="585"/>
      <c r="AN102" s="584"/>
      <c r="AO102" s="24"/>
      <c r="AP102" s="2"/>
      <c r="AQ102" s="311"/>
      <c r="AR102" s="152"/>
      <c r="AT102" s="309"/>
      <c r="AU102" s="228"/>
      <c r="AV102" s="228"/>
      <c r="AW102" s="228"/>
      <c r="AX102" s="228"/>
      <c r="AY102" s="310"/>
      <c r="AZ102" s="228"/>
    </row>
    <row r="103" spans="1:52" s="308" customFormat="1" ht="15.75">
      <c r="A103" s="505"/>
      <c r="B103" s="495"/>
      <c r="C103" s="506"/>
      <c r="D103" s="77"/>
      <c r="E103" s="50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109"/>
      <c r="Y103" s="77"/>
      <c r="Z103" s="77"/>
      <c r="AA103" s="77"/>
      <c r="AB103" s="77"/>
      <c r="AC103" s="109"/>
      <c r="AD103" s="77"/>
      <c r="AE103" s="77"/>
      <c r="AF103" s="77"/>
      <c r="AG103" s="77"/>
      <c r="AH103" s="109"/>
      <c r="AI103" s="77"/>
      <c r="AJ103" s="77"/>
      <c r="AK103" s="77"/>
      <c r="AL103" s="77"/>
      <c r="AM103" s="109"/>
      <c r="AN103" s="77"/>
      <c r="AO103" s="24"/>
      <c r="AP103" s="2"/>
      <c r="AQ103" s="311"/>
      <c r="AR103" s="152"/>
      <c r="AT103" s="309"/>
      <c r="AU103" s="228"/>
      <c r="AV103" s="228"/>
      <c r="AW103" s="228"/>
      <c r="AX103" s="228"/>
      <c r="AY103" s="310"/>
      <c r="AZ103" s="228"/>
    </row>
    <row r="104" spans="3:54" ht="18" customHeight="1">
      <c r="C104" s="305" t="s">
        <v>26</v>
      </c>
      <c r="D104" s="612" t="s">
        <v>191</v>
      </c>
      <c r="E104" s="612"/>
      <c r="F104" s="612"/>
      <c r="G104" s="612"/>
      <c r="H104" s="612"/>
      <c r="I104" s="612"/>
      <c r="J104" s="612"/>
      <c r="K104" s="612"/>
      <c r="L104" s="612"/>
      <c r="M104" s="612"/>
      <c r="N104" s="612"/>
      <c r="O104" s="612"/>
      <c r="P104" s="612"/>
      <c r="Q104" s="612"/>
      <c r="R104" s="612"/>
      <c r="S104" s="612"/>
      <c r="T104" s="612"/>
      <c r="U104" s="612"/>
      <c r="V104" s="612"/>
      <c r="W104" s="612"/>
      <c r="X104" s="612"/>
      <c r="Y104" s="612"/>
      <c r="Z104" s="612"/>
      <c r="AA104" s="612"/>
      <c r="AB104" s="612"/>
      <c r="AC104" s="612"/>
      <c r="AD104" s="612"/>
      <c r="AE104" s="612"/>
      <c r="AF104" s="612"/>
      <c r="AG104" s="612"/>
      <c r="AH104" s="612"/>
      <c r="AI104" s="612"/>
      <c r="AJ104" s="612"/>
      <c r="AK104" s="612"/>
      <c r="AL104" s="612"/>
      <c r="AM104" s="612"/>
      <c r="AN104" s="612"/>
      <c r="AO104" s="125"/>
      <c r="AP104" s="306"/>
      <c r="AQ104" s="307"/>
      <c r="AR104" s="152"/>
      <c r="AT104" s="194"/>
      <c r="AZ104" s="21"/>
      <c r="BA104" s="21"/>
      <c r="BB104" s="21"/>
    </row>
    <row r="105" spans="1:52" s="308" customFormat="1" ht="15.75" customHeight="1">
      <c r="A105" s="247"/>
      <c r="B105" s="7"/>
      <c r="C105" s="305"/>
      <c r="D105" s="612" t="s">
        <v>168</v>
      </c>
      <c r="E105" s="648"/>
      <c r="F105" s="648"/>
      <c r="G105" s="648"/>
      <c r="H105" s="648"/>
      <c r="I105" s="648"/>
      <c r="J105" s="648"/>
      <c r="K105" s="648"/>
      <c r="L105" s="648"/>
      <c r="M105" s="648"/>
      <c r="N105" s="648"/>
      <c r="O105" s="648"/>
      <c r="P105" s="648"/>
      <c r="Q105" s="648"/>
      <c r="R105" s="648"/>
      <c r="S105" s="648"/>
      <c r="T105" s="648"/>
      <c r="U105" s="648"/>
      <c r="V105" s="648"/>
      <c r="W105" s="648"/>
      <c r="X105" s="648"/>
      <c r="Y105" s="648"/>
      <c r="Z105" s="648"/>
      <c r="AA105" s="648"/>
      <c r="AB105" s="648"/>
      <c r="AC105" s="648"/>
      <c r="AD105" s="648"/>
      <c r="AE105" s="648"/>
      <c r="AF105" s="648"/>
      <c r="AG105" s="648"/>
      <c r="AH105" s="648"/>
      <c r="AI105" s="648"/>
      <c r="AJ105" s="648"/>
      <c r="AK105" s="648"/>
      <c r="AL105" s="648"/>
      <c r="AM105" s="648"/>
      <c r="AN105" s="648"/>
      <c r="AO105" s="125"/>
      <c r="AP105" s="306"/>
      <c r="AQ105" s="307"/>
      <c r="AR105" s="152"/>
      <c r="AT105" s="309"/>
      <c r="AU105" s="228"/>
      <c r="AV105" s="228"/>
      <c r="AW105" s="228"/>
      <c r="AX105" s="228"/>
      <c r="AY105" s="310"/>
      <c r="AZ105" s="228"/>
    </row>
    <row r="106" spans="1:52" s="308" customFormat="1" ht="15.75" customHeight="1">
      <c r="A106" s="247"/>
      <c r="B106" s="7"/>
      <c r="C106" s="305"/>
      <c r="D106" s="648"/>
      <c r="E106" s="648"/>
      <c r="F106" s="648"/>
      <c r="G106" s="648"/>
      <c r="H106" s="648"/>
      <c r="I106" s="648"/>
      <c r="J106" s="648"/>
      <c r="K106" s="648"/>
      <c r="L106" s="648"/>
      <c r="M106" s="648"/>
      <c r="N106" s="648"/>
      <c r="O106" s="648"/>
      <c r="P106" s="648"/>
      <c r="Q106" s="648"/>
      <c r="R106" s="648"/>
      <c r="S106" s="648"/>
      <c r="T106" s="648"/>
      <c r="U106" s="648"/>
      <c r="V106" s="648"/>
      <c r="W106" s="648"/>
      <c r="X106" s="648"/>
      <c r="Y106" s="648"/>
      <c r="Z106" s="648"/>
      <c r="AA106" s="648"/>
      <c r="AB106" s="648"/>
      <c r="AC106" s="648"/>
      <c r="AD106" s="648"/>
      <c r="AE106" s="648"/>
      <c r="AF106" s="648"/>
      <c r="AG106" s="648"/>
      <c r="AH106" s="648"/>
      <c r="AI106" s="648"/>
      <c r="AJ106" s="648"/>
      <c r="AK106" s="648"/>
      <c r="AL106" s="648"/>
      <c r="AM106" s="648"/>
      <c r="AN106" s="648"/>
      <c r="AO106" s="125"/>
      <c r="AP106" s="306"/>
      <c r="AQ106" s="307"/>
      <c r="AR106" s="152"/>
      <c r="AT106" s="309"/>
      <c r="AU106" s="228"/>
      <c r="AV106" s="228"/>
      <c r="AW106" s="228"/>
      <c r="AX106" s="228"/>
      <c r="AY106" s="310"/>
      <c r="AZ106" s="228"/>
    </row>
    <row r="107" spans="1:52" s="308" customFormat="1" ht="15.75">
      <c r="A107" s="247"/>
      <c r="B107" s="7"/>
      <c r="C107" s="350"/>
      <c r="D107" s="647"/>
      <c r="E107" s="647"/>
      <c r="F107" s="647"/>
      <c r="G107" s="647"/>
      <c r="H107" s="647"/>
      <c r="I107" s="647"/>
      <c r="J107" s="647"/>
      <c r="K107" s="647"/>
      <c r="L107" s="647"/>
      <c r="M107" s="647"/>
      <c r="N107" s="647"/>
      <c r="O107" s="647"/>
      <c r="P107" s="647"/>
      <c r="Q107" s="647"/>
      <c r="R107" s="647"/>
      <c r="S107" s="647"/>
      <c r="T107" s="647"/>
      <c r="U107" s="647"/>
      <c r="V107" s="647"/>
      <c r="W107" s="647"/>
      <c r="X107" s="647"/>
      <c r="Y107" s="647"/>
      <c r="Z107" s="647"/>
      <c r="AA107" s="647"/>
      <c r="AB107" s="647"/>
      <c r="AC107" s="647"/>
      <c r="AD107" s="647"/>
      <c r="AE107" s="647"/>
      <c r="AF107" s="647"/>
      <c r="AG107" s="647"/>
      <c r="AH107" s="26"/>
      <c r="AI107" s="26"/>
      <c r="AJ107" s="125"/>
      <c r="AK107" s="26"/>
      <c r="AL107" s="26"/>
      <c r="AM107" s="26"/>
      <c r="AN107" s="26"/>
      <c r="AO107" s="125"/>
      <c r="AP107" s="306"/>
      <c r="AQ107" s="307"/>
      <c r="AR107" s="152"/>
      <c r="AT107" s="309"/>
      <c r="AU107" s="228"/>
      <c r="AV107" s="228"/>
      <c r="AW107" s="228"/>
      <c r="AX107" s="228"/>
      <c r="AY107" s="310"/>
      <c r="AZ107" s="228"/>
    </row>
    <row r="108" spans="1:52" s="308" customFormat="1" ht="15.75">
      <c r="A108" s="24"/>
      <c r="B108" s="7"/>
      <c r="C108" s="441" t="s">
        <v>115</v>
      </c>
      <c r="D108" s="393"/>
      <c r="E108" s="393"/>
      <c r="F108" s="393"/>
      <c r="G108" s="393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  <c r="AA108" s="393"/>
      <c r="AB108" s="393"/>
      <c r="AC108" s="393"/>
      <c r="AD108" s="393"/>
      <c r="AE108" s="393"/>
      <c r="AF108" s="393"/>
      <c r="AG108" s="393"/>
      <c r="AH108" s="21"/>
      <c r="AI108" s="21"/>
      <c r="AJ108" s="21"/>
      <c r="AK108" s="21"/>
      <c r="AL108" s="21"/>
      <c r="AM108" s="21"/>
      <c r="AN108" s="21"/>
      <c r="AO108" s="321"/>
      <c r="AP108" s="306"/>
      <c r="AQ108" s="307"/>
      <c r="AR108" s="152"/>
      <c r="AT108" s="309"/>
      <c r="AU108" s="228"/>
      <c r="AV108" s="228"/>
      <c r="AW108" s="228"/>
      <c r="AX108" s="228"/>
      <c r="AY108" s="310"/>
      <c r="AZ108" s="228"/>
    </row>
    <row r="109" spans="1:52" s="308" customFormat="1" ht="16.5" thickBot="1">
      <c r="A109" s="401"/>
      <c r="B109" s="7"/>
      <c r="C109" s="22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321"/>
      <c r="AP109" s="306"/>
      <c r="AQ109" s="307"/>
      <c r="AR109" s="152"/>
      <c r="AT109" s="309"/>
      <c r="AU109" s="228"/>
      <c r="AV109" s="228"/>
      <c r="AW109" s="228"/>
      <c r="AX109" s="228"/>
      <c r="AY109" s="310"/>
      <c r="AZ109" s="228"/>
    </row>
    <row r="110" spans="1:52" s="308" customFormat="1" ht="16.5" thickBot="1">
      <c r="A110" s="293"/>
      <c r="B110" s="641" t="s">
        <v>19</v>
      </c>
      <c r="C110" s="649" t="s">
        <v>2</v>
      </c>
      <c r="D110" s="27" t="s">
        <v>170</v>
      </c>
      <c r="E110" s="322" t="s">
        <v>28</v>
      </c>
      <c r="F110" s="609" t="s">
        <v>120</v>
      </c>
      <c r="G110" s="610"/>
      <c r="H110" s="610"/>
      <c r="I110" s="610"/>
      <c r="J110" s="611"/>
      <c r="K110" s="609" t="s">
        <v>29</v>
      </c>
      <c r="L110" s="610"/>
      <c r="M110" s="610"/>
      <c r="N110" s="610"/>
      <c r="O110" s="611"/>
      <c r="P110" s="609" t="s">
        <v>29</v>
      </c>
      <c r="Q110" s="610"/>
      <c r="R110" s="610"/>
      <c r="S110" s="610"/>
      <c r="T110" s="611"/>
      <c r="U110" s="609" t="s">
        <v>29</v>
      </c>
      <c r="V110" s="610"/>
      <c r="W110" s="610"/>
      <c r="X110" s="610"/>
      <c r="Y110" s="61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321"/>
      <c r="AP110" s="306"/>
      <c r="AQ110" s="307"/>
      <c r="AR110" s="152"/>
      <c r="AT110" s="309"/>
      <c r="AU110" s="228"/>
      <c r="AV110" s="228"/>
      <c r="AW110" s="228"/>
      <c r="AX110" s="228"/>
      <c r="AY110" s="310"/>
      <c r="AZ110" s="228"/>
    </row>
    <row r="111" spans="1:52" s="308" customFormat="1" ht="16.5" thickBot="1">
      <c r="A111" s="497"/>
      <c r="B111" s="642"/>
      <c r="C111" s="650"/>
      <c r="D111" s="33" t="s">
        <v>3</v>
      </c>
      <c r="E111" s="323"/>
      <c r="F111" s="34"/>
      <c r="G111" s="35"/>
      <c r="H111" s="35" t="s">
        <v>5</v>
      </c>
      <c r="I111" s="35"/>
      <c r="J111" s="38"/>
      <c r="K111" s="34"/>
      <c r="L111" s="35"/>
      <c r="M111" s="35" t="s">
        <v>7</v>
      </c>
      <c r="N111" s="35"/>
      <c r="O111" s="36"/>
      <c r="P111" s="34"/>
      <c r="Q111" s="35"/>
      <c r="R111" s="35" t="s">
        <v>8</v>
      </c>
      <c r="S111" s="35"/>
      <c r="T111" s="36"/>
      <c r="U111" s="34"/>
      <c r="V111" s="35"/>
      <c r="W111" s="35" t="s">
        <v>18</v>
      </c>
      <c r="X111" s="35"/>
      <c r="Y111" s="36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321"/>
      <c r="AP111" s="306"/>
      <c r="AQ111" s="307"/>
      <c r="AR111" s="152"/>
      <c r="AT111" s="309"/>
      <c r="AU111" s="228"/>
      <c r="AV111" s="228"/>
      <c r="AW111" s="228"/>
      <c r="AX111" s="228"/>
      <c r="AY111" s="310"/>
      <c r="AZ111" s="228"/>
    </row>
    <row r="112" spans="1:52" s="308" customFormat="1" ht="15.75">
      <c r="A112" s="498">
        <v>71</v>
      </c>
      <c r="B112" s="499" t="s">
        <v>189</v>
      </c>
      <c r="C112" s="53" t="s">
        <v>117</v>
      </c>
      <c r="D112" s="521" t="s">
        <v>119</v>
      </c>
      <c r="E112" s="209">
        <v>0</v>
      </c>
      <c r="F112" s="324"/>
      <c r="G112" s="325"/>
      <c r="H112" s="79"/>
      <c r="I112" s="118" t="s">
        <v>35</v>
      </c>
      <c r="J112" s="119">
        <v>0</v>
      </c>
      <c r="K112" s="385"/>
      <c r="L112" s="386"/>
      <c r="M112" s="386"/>
      <c r="N112" s="386"/>
      <c r="O112" s="387"/>
      <c r="P112" s="385"/>
      <c r="Q112" s="386"/>
      <c r="R112" s="386"/>
      <c r="S112" s="386"/>
      <c r="T112" s="387"/>
      <c r="U112" s="385"/>
      <c r="V112" s="386"/>
      <c r="W112" s="386"/>
      <c r="X112" s="386"/>
      <c r="Y112" s="387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321"/>
      <c r="AP112" s="306"/>
      <c r="AQ112" s="307"/>
      <c r="AR112" s="152"/>
      <c r="AT112" s="309"/>
      <c r="AU112" s="228"/>
      <c r="AV112" s="228"/>
      <c r="AW112" s="228"/>
      <c r="AX112" s="228"/>
      <c r="AY112" s="310"/>
      <c r="AZ112" s="228"/>
    </row>
    <row r="113" spans="1:52" s="308" customFormat="1" ht="15.75">
      <c r="A113" s="500">
        <v>72</v>
      </c>
      <c r="B113" s="501" t="s">
        <v>188</v>
      </c>
      <c r="C113" s="496" t="s">
        <v>118</v>
      </c>
      <c r="D113" s="522" t="s">
        <v>119</v>
      </c>
      <c r="E113" s="209">
        <v>5</v>
      </c>
      <c r="F113" s="326"/>
      <c r="G113" s="327"/>
      <c r="H113" s="26"/>
      <c r="I113" s="75"/>
      <c r="J113" s="76"/>
      <c r="K113" s="61"/>
      <c r="L113" s="68"/>
      <c r="M113" s="68"/>
      <c r="N113" s="68" t="s">
        <v>35</v>
      </c>
      <c r="O113" s="59">
        <v>5</v>
      </c>
      <c r="P113" s="61"/>
      <c r="Q113" s="68"/>
      <c r="R113" s="68"/>
      <c r="S113" s="68"/>
      <c r="T113" s="59"/>
      <c r="U113" s="61"/>
      <c r="V113" s="68"/>
      <c r="W113" s="68"/>
      <c r="X113" s="68"/>
      <c r="Y113" s="59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321"/>
      <c r="AP113" s="306"/>
      <c r="AQ113" s="307"/>
      <c r="AR113" s="152"/>
      <c r="AT113" s="309"/>
      <c r="AU113" s="228"/>
      <c r="AV113" s="228"/>
      <c r="AW113" s="228"/>
      <c r="AX113" s="228"/>
      <c r="AY113" s="310"/>
      <c r="AZ113" s="228"/>
    </row>
    <row r="114" spans="1:52" s="308" customFormat="1" ht="15.75">
      <c r="A114" s="500">
        <v>73</v>
      </c>
      <c r="B114" s="501" t="s">
        <v>190</v>
      </c>
      <c r="C114" s="71" t="s">
        <v>116</v>
      </c>
      <c r="D114" s="523">
        <v>80</v>
      </c>
      <c r="E114" s="209">
        <v>5</v>
      </c>
      <c r="F114" s="328"/>
      <c r="G114" s="329"/>
      <c r="H114" s="330"/>
      <c r="I114" s="331"/>
      <c r="J114" s="85"/>
      <c r="K114" s="61"/>
      <c r="L114" s="68"/>
      <c r="M114" s="68"/>
      <c r="N114" s="68"/>
      <c r="O114" s="59"/>
      <c r="P114" s="61"/>
      <c r="Q114" s="68"/>
      <c r="R114" s="68"/>
      <c r="S114" s="68" t="s">
        <v>35</v>
      </c>
      <c r="T114" s="59">
        <v>5</v>
      </c>
      <c r="U114" s="61"/>
      <c r="V114" s="68"/>
      <c r="W114" s="68"/>
      <c r="X114" s="68"/>
      <c r="Y114" s="59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321"/>
      <c r="AP114" s="306"/>
      <c r="AQ114" s="307"/>
      <c r="AR114" s="152"/>
      <c r="AT114" s="309"/>
      <c r="AU114" s="228"/>
      <c r="AV114" s="228"/>
      <c r="AW114" s="228"/>
      <c r="AX114" s="228"/>
      <c r="AY114" s="310"/>
      <c r="AZ114" s="228"/>
    </row>
    <row r="115" spans="1:52" s="308" customFormat="1" ht="15.75">
      <c r="A115" s="508">
        <v>74</v>
      </c>
      <c r="B115" s="509" t="s">
        <v>196</v>
      </c>
      <c r="C115" s="71" t="s">
        <v>198</v>
      </c>
      <c r="D115" s="524">
        <v>160</v>
      </c>
      <c r="E115" s="209">
        <v>8</v>
      </c>
      <c r="F115" s="510"/>
      <c r="G115" s="511"/>
      <c r="H115" s="330"/>
      <c r="I115" s="330"/>
      <c r="J115" s="512"/>
      <c r="K115" s="61"/>
      <c r="L115" s="68"/>
      <c r="M115" s="68"/>
      <c r="N115" s="68"/>
      <c r="O115" s="59"/>
      <c r="P115" s="61"/>
      <c r="Q115" s="68"/>
      <c r="R115" s="68"/>
      <c r="S115" s="68"/>
      <c r="T115" s="59"/>
      <c r="U115" s="61"/>
      <c r="V115" s="68"/>
      <c r="W115" s="68"/>
      <c r="X115" s="68" t="s">
        <v>35</v>
      </c>
      <c r="Y115" s="59">
        <v>8</v>
      </c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321"/>
      <c r="AP115" s="306"/>
      <c r="AQ115" s="307"/>
      <c r="AR115" s="152"/>
      <c r="AT115" s="309"/>
      <c r="AU115" s="228"/>
      <c r="AV115" s="228"/>
      <c r="AW115" s="228"/>
      <c r="AX115" s="228"/>
      <c r="AY115" s="310"/>
      <c r="AZ115" s="228"/>
    </row>
    <row r="116" spans="1:52" s="308" customFormat="1" ht="16.5" thickBot="1">
      <c r="A116" s="502">
        <v>75</v>
      </c>
      <c r="B116" s="503" t="s">
        <v>197</v>
      </c>
      <c r="C116" s="60" t="s">
        <v>199</v>
      </c>
      <c r="D116" s="524">
        <v>340</v>
      </c>
      <c r="E116" s="55">
        <v>12</v>
      </c>
      <c r="F116" s="332"/>
      <c r="G116" s="333"/>
      <c r="H116" s="333"/>
      <c r="I116" s="333"/>
      <c r="J116" s="334"/>
      <c r="K116" s="61"/>
      <c r="L116" s="68"/>
      <c r="M116" s="68"/>
      <c r="N116" s="68"/>
      <c r="O116" s="59"/>
      <c r="P116" s="61"/>
      <c r="Q116" s="68"/>
      <c r="R116" s="68"/>
      <c r="S116" s="68"/>
      <c r="T116" s="59"/>
      <c r="U116" s="61"/>
      <c r="V116" s="68"/>
      <c r="W116" s="68"/>
      <c r="X116" s="68" t="s">
        <v>35</v>
      </c>
      <c r="Y116" s="59">
        <v>12</v>
      </c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321"/>
      <c r="AP116" s="306"/>
      <c r="AQ116" s="307"/>
      <c r="AR116" s="152"/>
      <c r="AT116" s="309"/>
      <c r="AU116" s="228"/>
      <c r="AV116" s="228"/>
      <c r="AW116" s="228"/>
      <c r="AX116" s="228"/>
      <c r="AY116" s="310"/>
      <c r="AZ116" s="228"/>
    </row>
    <row r="117" spans="1:52" s="308" customFormat="1" ht="16.5" thickBot="1">
      <c r="A117" s="294"/>
      <c r="B117" s="7"/>
      <c r="C117" s="335" t="s">
        <v>30</v>
      </c>
      <c r="D117" s="525">
        <f>SUM(D114:D116)</f>
        <v>580</v>
      </c>
      <c r="E117" s="336">
        <f>SUM(E112:E116)</f>
        <v>30</v>
      </c>
      <c r="F117" s="337"/>
      <c r="G117" s="338"/>
      <c r="H117" s="338"/>
      <c r="I117" s="338"/>
      <c r="J117" s="336"/>
      <c r="K117" s="337"/>
      <c r="L117" s="338"/>
      <c r="M117" s="338"/>
      <c r="N117" s="339"/>
      <c r="O117" s="336">
        <v>5</v>
      </c>
      <c r="P117" s="337"/>
      <c r="Q117" s="338"/>
      <c r="R117" s="338"/>
      <c r="S117" s="339"/>
      <c r="T117" s="336">
        <v>5</v>
      </c>
      <c r="U117" s="337"/>
      <c r="V117" s="338"/>
      <c r="W117" s="338"/>
      <c r="X117" s="339"/>
      <c r="Y117" s="336">
        <v>20</v>
      </c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321"/>
      <c r="AP117" s="306"/>
      <c r="AQ117" s="307"/>
      <c r="AR117" s="152"/>
      <c r="AT117" s="309"/>
      <c r="AU117" s="228"/>
      <c r="AV117" s="228"/>
      <c r="AW117" s="228"/>
      <c r="AX117" s="228"/>
      <c r="AY117" s="310"/>
      <c r="AZ117" s="228"/>
    </row>
    <row r="118" spans="1:52" s="308" customFormat="1" ht="15.75">
      <c r="A118" s="247"/>
      <c r="B118" s="7"/>
      <c r="C118" s="22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321"/>
      <c r="AP118" s="306"/>
      <c r="AQ118" s="307"/>
      <c r="AR118" s="152"/>
      <c r="AT118" s="309"/>
      <c r="AU118" s="228"/>
      <c r="AV118" s="228"/>
      <c r="AW118" s="228"/>
      <c r="AX118" s="228"/>
      <c r="AY118" s="310"/>
      <c r="AZ118" s="228"/>
    </row>
    <row r="119" spans="1:52" s="308" customFormat="1" ht="15.75">
      <c r="A119" s="247"/>
      <c r="B119" s="340" t="s">
        <v>121</v>
      </c>
      <c r="C119" s="513" t="s">
        <v>202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321"/>
      <c r="AP119" s="306"/>
      <c r="AQ119" s="307"/>
      <c r="AR119" s="152"/>
      <c r="AT119" s="309"/>
      <c r="AU119" s="228"/>
      <c r="AV119" s="228"/>
      <c r="AW119" s="228"/>
      <c r="AX119" s="228"/>
      <c r="AY119" s="310"/>
      <c r="AZ119" s="228"/>
    </row>
    <row r="120" spans="1:52" s="308" customFormat="1" ht="31.5" customHeight="1">
      <c r="A120" s="247"/>
      <c r="B120" s="320"/>
      <c r="C120" s="654" t="s">
        <v>220</v>
      </c>
      <c r="D120" s="654"/>
      <c r="E120" s="654"/>
      <c r="F120" s="654"/>
      <c r="G120" s="654"/>
      <c r="H120" s="654"/>
      <c r="I120" s="654"/>
      <c r="J120" s="654"/>
      <c r="K120" s="654"/>
      <c r="L120" s="654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321"/>
      <c r="AP120" s="306"/>
      <c r="AQ120" s="307"/>
      <c r="AR120" s="152"/>
      <c r="AT120" s="309"/>
      <c r="AU120" s="228"/>
      <c r="AV120" s="228"/>
      <c r="AW120" s="228"/>
      <c r="AX120" s="228"/>
      <c r="AY120" s="310"/>
      <c r="AZ120" s="228"/>
    </row>
    <row r="121" spans="1:52" s="308" customFormat="1" ht="15.75">
      <c r="A121" s="247"/>
      <c r="B121" s="320"/>
      <c r="C121" s="21" t="s">
        <v>187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321"/>
      <c r="AP121" s="306"/>
      <c r="AQ121" s="307"/>
      <c r="AR121" s="152"/>
      <c r="AT121" s="309"/>
      <c r="AU121" s="228"/>
      <c r="AV121" s="228"/>
      <c r="AW121" s="228"/>
      <c r="AX121" s="228"/>
      <c r="AY121" s="310"/>
      <c r="AZ121" s="228"/>
    </row>
    <row r="122" spans="1:52" s="308" customFormat="1" ht="15.75">
      <c r="A122" s="307"/>
      <c r="B122" s="320"/>
      <c r="C122" s="21" t="s">
        <v>221</v>
      </c>
      <c r="D122" s="21"/>
      <c r="E122" s="21"/>
      <c r="F122" s="21"/>
      <c r="G122" s="21"/>
      <c r="H122" s="23"/>
      <c r="I122" s="23"/>
      <c r="J122" s="23"/>
      <c r="K122" s="23"/>
      <c r="L122" s="23"/>
      <c r="M122" s="23"/>
      <c r="N122" s="23"/>
      <c r="O122" s="23"/>
      <c r="P122" s="23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321"/>
      <c r="AP122" s="306"/>
      <c r="AQ122" s="307"/>
      <c r="AR122" s="152"/>
      <c r="AT122" s="309"/>
      <c r="AU122" s="228"/>
      <c r="AV122" s="228"/>
      <c r="AW122" s="228"/>
      <c r="AX122" s="228"/>
      <c r="AY122" s="310"/>
      <c r="AZ122" s="228"/>
    </row>
    <row r="123" spans="1:44" ht="15.75">
      <c r="A123" s="307"/>
      <c r="B123" s="320"/>
      <c r="C123" s="110" t="s">
        <v>222</v>
      </c>
      <c r="D123" s="110"/>
      <c r="E123" s="110"/>
      <c r="F123" s="110"/>
      <c r="G123" s="110"/>
      <c r="H123" s="341"/>
      <c r="I123" s="341"/>
      <c r="J123" s="341"/>
      <c r="K123" s="341"/>
      <c r="L123" s="341"/>
      <c r="M123" s="341"/>
      <c r="N123" s="341"/>
      <c r="O123" s="341"/>
      <c r="P123" s="341"/>
      <c r="Q123" s="110"/>
      <c r="R123" s="110"/>
      <c r="AO123" s="321"/>
      <c r="AP123" s="306"/>
      <c r="AR123" s="2"/>
    </row>
    <row r="124" spans="2:5" ht="15.75">
      <c r="B124" s="652"/>
      <c r="C124" s="653"/>
      <c r="D124" s="347"/>
      <c r="E124" s="347"/>
    </row>
    <row r="125" spans="2:5" ht="15.75">
      <c r="B125" s="651"/>
      <c r="C125" s="651"/>
      <c r="D125" s="347"/>
      <c r="E125" s="347"/>
    </row>
    <row r="126" spans="2:5" ht="15.75">
      <c r="B126" s="348"/>
      <c r="C126" s="349"/>
      <c r="D126" s="347"/>
      <c r="E126" s="347"/>
    </row>
  </sheetData>
  <sheetProtection/>
  <mergeCells count="41">
    <mergeCell ref="A2:AR2"/>
    <mergeCell ref="A3:AR3"/>
    <mergeCell ref="B4:C4"/>
    <mergeCell ref="A5:AR5"/>
    <mergeCell ref="AT5:AT9"/>
    <mergeCell ref="AU5:AU9"/>
    <mergeCell ref="A7:A8"/>
    <mergeCell ref="B7:B8"/>
    <mergeCell ref="C7:C8"/>
    <mergeCell ref="F7:AI7"/>
    <mergeCell ref="AO7:AR8"/>
    <mergeCell ref="B10:C10"/>
    <mergeCell ref="B20:C20"/>
    <mergeCell ref="B27:C27"/>
    <mergeCell ref="D45:AO45"/>
    <mergeCell ref="D46:E46"/>
    <mergeCell ref="F46:G46"/>
    <mergeCell ref="A47:AR47"/>
    <mergeCell ref="B48:B49"/>
    <mergeCell ref="C48:C49"/>
    <mergeCell ref="F48:AI48"/>
    <mergeCell ref="AO48:AR49"/>
    <mergeCell ref="B51:C51"/>
    <mergeCell ref="P110:T110"/>
    <mergeCell ref="U110:Y110"/>
    <mergeCell ref="B57:C57"/>
    <mergeCell ref="B62:C62"/>
    <mergeCell ref="B78:B79"/>
    <mergeCell ref="C78:C79"/>
    <mergeCell ref="F78:AI78"/>
    <mergeCell ref="B84:E84"/>
    <mergeCell ref="B124:C124"/>
    <mergeCell ref="B125:C125"/>
    <mergeCell ref="C120:L120"/>
    <mergeCell ref="D104:AN104"/>
    <mergeCell ref="D105:AN106"/>
    <mergeCell ref="D107:AG107"/>
    <mergeCell ref="B110:B111"/>
    <mergeCell ref="C110:C111"/>
    <mergeCell ref="F110:J110"/>
    <mergeCell ref="K110:O110"/>
  </mergeCells>
  <printOptions horizontalCentered="1"/>
  <pageMargins left="0.15748031496062992" right="0.15748031496062992" top="1.220472440944882" bottom="0.3937007874015748" header="0.7874015748031497" footer="0.31496062992125984"/>
  <pageSetup firstPageNumber="1" useFirstPageNumber="1" horizontalDpi="600" verticalDpi="600" orientation="landscape" paperSize="9" scale="44" r:id="rId1"/>
  <headerFooter alignWithMargins="0">
    <oddHeader xml:space="preserve">&amp;L&amp;"Arial,Félkövér"Óbudai Egyetem
Alba Regia Műszaki Kar Geoinformatikai Intézet&amp;C&amp;"Arial CE,Félkövér"&amp;11Földmérő és földrendező alapszak&amp;12
&amp;11BSc D-tanterv
&amp;"Arial CE,Normál"&amp;12
&amp;R&amp;"Arial CE,Félkövér"Érvényes: 2014/2015. 
NAPPALI </oddHeader>
    <oddFooter>&amp;R&amp;"Arial CE,Félkövér"&amp;12&amp;P / &amp;N</oddFooter>
  </headerFooter>
  <rowBreaks count="2" manualBreakCount="2">
    <brk id="44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Dobos Dániel</cp:lastModifiedBy>
  <cp:lastPrinted>2016-07-17T10:58:41Z</cp:lastPrinted>
  <dcterms:created xsi:type="dcterms:W3CDTF">2001-09-27T10:36:13Z</dcterms:created>
  <dcterms:modified xsi:type="dcterms:W3CDTF">2017-01-20T11:18:56Z</dcterms:modified>
  <cp:category/>
  <cp:version/>
  <cp:contentType/>
  <cp:contentStatus/>
</cp:coreProperties>
</file>