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\Documents\Óbudai Egyetem\Órarend\Tantervek\F tanterv\Előkészítés\geoinfo MSc\"/>
    </mc:Choice>
  </mc:AlternateContent>
  <xr:revisionPtr revIDLastSave="0" documentId="13_ncr:1_{E683B0CD-9C6C-4767-934C-6017EABADB3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gular" sheetId="1" r:id="rId1"/>
    <sheet name="Correspondence" sheetId="3" r:id="rId2"/>
  </sheets>
  <definedNames>
    <definedName name="_xlnm.Print_Area" localSheetId="1">Correspondence!$A$1:$AD$61</definedName>
    <definedName name="_xlnm.Print_Area" localSheetId="0">Regular!$A$1:$AD$61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3" l="1"/>
  <c r="D10" i="3"/>
  <c r="D9" i="1"/>
  <c r="D10" i="1"/>
  <c r="Z55" i="3"/>
  <c r="Z54" i="3"/>
  <c r="Z53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0" i="3"/>
  <c r="E39" i="3"/>
  <c r="Y38" i="3"/>
  <c r="W38" i="3"/>
  <c r="V38" i="3"/>
  <c r="U38" i="3"/>
  <c r="T38" i="3"/>
  <c r="S38" i="3"/>
  <c r="R38" i="3"/>
  <c r="Q38" i="3"/>
  <c r="P38" i="3"/>
  <c r="O38" i="3"/>
  <c r="M38" i="3"/>
  <c r="L38" i="3"/>
  <c r="K38" i="3"/>
  <c r="J38" i="3"/>
  <c r="H38" i="3"/>
  <c r="G38" i="3"/>
  <c r="F38" i="3"/>
  <c r="E38" i="3"/>
  <c r="E37" i="3"/>
  <c r="D37" i="3"/>
  <c r="E36" i="3"/>
  <c r="D36" i="3"/>
  <c r="E34" i="3"/>
  <c r="D34" i="3"/>
  <c r="E33" i="3"/>
  <c r="D33" i="3"/>
  <c r="E31" i="3"/>
  <c r="D31" i="3"/>
  <c r="E30" i="3"/>
  <c r="D30" i="3"/>
  <c r="E28" i="3"/>
  <c r="D28" i="3"/>
  <c r="E26" i="3"/>
  <c r="D26" i="3"/>
  <c r="E25" i="3"/>
  <c r="D25" i="3"/>
  <c r="E23" i="3"/>
  <c r="D23" i="3"/>
  <c r="E22" i="3"/>
  <c r="D22" i="3"/>
  <c r="E20" i="3"/>
  <c r="D20" i="3"/>
  <c r="E19" i="3"/>
  <c r="D19" i="3"/>
  <c r="E17" i="3"/>
  <c r="D17" i="3"/>
  <c r="E16" i="3"/>
  <c r="D16" i="3"/>
  <c r="Y14" i="3"/>
  <c r="W14" i="3"/>
  <c r="V14" i="3"/>
  <c r="U14" i="3"/>
  <c r="T14" i="3"/>
  <c r="R14" i="3"/>
  <c r="Q14" i="3"/>
  <c r="P14" i="3"/>
  <c r="O14" i="3"/>
  <c r="M14" i="3"/>
  <c r="L14" i="3"/>
  <c r="K14" i="3"/>
  <c r="J14" i="3"/>
  <c r="H14" i="3"/>
  <c r="G14" i="3"/>
  <c r="F14" i="3"/>
  <c r="E13" i="3"/>
  <c r="D13" i="3"/>
  <c r="E12" i="3"/>
  <c r="D12" i="3"/>
  <c r="Y11" i="3"/>
  <c r="W11" i="3"/>
  <c r="V11" i="3"/>
  <c r="U11" i="3"/>
  <c r="T11" i="3"/>
  <c r="R11" i="3"/>
  <c r="Q11" i="3"/>
  <c r="P11" i="3"/>
  <c r="O11" i="3"/>
  <c r="M11" i="3"/>
  <c r="L11" i="3"/>
  <c r="K11" i="3"/>
  <c r="J11" i="3"/>
  <c r="H11" i="3"/>
  <c r="G11" i="3"/>
  <c r="F11" i="3"/>
  <c r="E10" i="3"/>
  <c r="E9" i="3"/>
  <c r="E8" i="3"/>
  <c r="D8" i="3"/>
  <c r="E7" i="3"/>
  <c r="D7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13" i="1"/>
  <c r="E12" i="1"/>
  <c r="E8" i="1"/>
  <c r="E9" i="1"/>
  <c r="E10" i="1"/>
  <c r="E17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Z55" i="1"/>
  <c r="Z54" i="1"/>
  <c r="Z53" i="1"/>
  <c r="E20" i="1"/>
  <c r="D20" i="1"/>
  <c r="E44" i="1"/>
  <c r="E45" i="1"/>
  <c r="E46" i="1"/>
  <c r="E47" i="1"/>
  <c r="E48" i="1"/>
  <c r="E49" i="1"/>
  <c r="E50" i="1"/>
  <c r="E43" i="1"/>
  <c r="D44" i="1"/>
  <c r="D45" i="1"/>
  <c r="D46" i="1"/>
  <c r="D47" i="1"/>
  <c r="D48" i="1"/>
  <c r="D49" i="1"/>
  <c r="D50" i="1"/>
  <c r="D43" i="1"/>
  <c r="E40" i="1"/>
  <c r="F38" i="1"/>
  <c r="G38" i="1"/>
  <c r="H38" i="1"/>
  <c r="J38" i="1"/>
  <c r="K38" i="1"/>
  <c r="L38" i="1"/>
  <c r="M38" i="1"/>
  <c r="O38" i="1"/>
  <c r="P38" i="1"/>
  <c r="Q38" i="1"/>
  <c r="R38" i="1"/>
  <c r="S38" i="1"/>
  <c r="T38" i="1"/>
  <c r="U38" i="1"/>
  <c r="V38" i="1"/>
  <c r="W38" i="1"/>
  <c r="Y38" i="1"/>
  <c r="E39" i="1"/>
  <c r="E38" i="1" s="1"/>
  <c r="F14" i="1"/>
  <c r="G14" i="1"/>
  <c r="H14" i="1"/>
  <c r="J14" i="1"/>
  <c r="K14" i="1"/>
  <c r="L14" i="1"/>
  <c r="M14" i="1"/>
  <c r="O14" i="1"/>
  <c r="P14" i="1"/>
  <c r="Q14" i="1"/>
  <c r="R14" i="1"/>
  <c r="T14" i="1"/>
  <c r="U14" i="1"/>
  <c r="V14" i="1"/>
  <c r="W14" i="1"/>
  <c r="Y14" i="1"/>
  <c r="E19" i="1"/>
  <c r="E22" i="1"/>
  <c r="E23" i="1"/>
  <c r="E25" i="1"/>
  <c r="E26" i="1"/>
  <c r="E28" i="1"/>
  <c r="E30" i="1"/>
  <c r="E31" i="1"/>
  <c r="E33" i="1"/>
  <c r="E34" i="1"/>
  <c r="E36" i="1"/>
  <c r="E37" i="1"/>
  <c r="E16" i="1"/>
  <c r="D17" i="1"/>
  <c r="D19" i="1"/>
  <c r="D22" i="1"/>
  <c r="D23" i="1"/>
  <c r="D25" i="1"/>
  <c r="D26" i="1"/>
  <c r="D28" i="1"/>
  <c r="D30" i="1"/>
  <c r="D31" i="1"/>
  <c r="D33" i="1"/>
  <c r="D34" i="1"/>
  <c r="D36" i="1"/>
  <c r="D37" i="1"/>
  <c r="D16" i="1"/>
  <c r="F11" i="1"/>
  <c r="G11" i="1"/>
  <c r="H11" i="1"/>
  <c r="J11" i="1"/>
  <c r="K11" i="1"/>
  <c r="L11" i="1"/>
  <c r="M11" i="1"/>
  <c r="O11" i="1"/>
  <c r="P11" i="1"/>
  <c r="Q11" i="1"/>
  <c r="R11" i="1"/>
  <c r="T11" i="1"/>
  <c r="U11" i="1"/>
  <c r="V11" i="1"/>
  <c r="W11" i="1"/>
  <c r="Y11" i="1"/>
  <c r="D13" i="1"/>
  <c r="D12" i="1"/>
  <c r="Y6" i="1"/>
  <c r="D7" i="1"/>
  <c r="D8" i="1"/>
  <c r="E7" i="1"/>
  <c r="V57" i="3" l="1"/>
  <c r="F57" i="3"/>
  <c r="M57" i="3"/>
  <c r="E14" i="3"/>
  <c r="E6" i="3"/>
  <c r="AD55" i="3"/>
  <c r="O57" i="3"/>
  <c r="D6" i="1"/>
  <c r="E6" i="1"/>
  <c r="W57" i="3"/>
  <c r="G57" i="3"/>
  <c r="L57" i="3"/>
  <c r="T57" i="3"/>
  <c r="Q57" i="3"/>
  <c r="Y57" i="3"/>
  <c r="E11" i="3"/>
  <c r="J57" i="3"/>
  <c r="H57" i="3"/>
  <c r="U57" i="3"/>
  <c r="R57" i="3"/>
  <c r="P57" i="3"/>
  <c r="D14" i="3"/>
  <c r="D11" i="3"/>
  <c r="D6" i="3"/>
  <c r="K57" i="3"/>
  <c r="AD55" i="1"/>
  <c r="F57" i="1"/>
  <c r="U57" i="1"/>
  <c r="P57" i="1"/>
  <c r="V57" i="1"/>
  <c r="H57" i="1"/>
  <c r="J57" i="1"/>
  <c r="G57" i="1"/>
  <c r="K57" i="1"/>
  <c r="W57" i="1"/>
  <c r="M57" i="1"/>
  <c r="E14" i="1"/>
  <c r="L57" i="1"/>
  <c r="T57" i="1"/>
  <c r="R57" i="1"/>
  <c r="Y57" i="1"/>
  <c r="O57" i="1"/>
  <c r="Q57" i="1"/>
  <c r="D14" i="1"/>
  <c r="D11" i="1"/>
  <c r="E11" i="1"/>
  <c r="Z57" i="3" l="1"/>
  <c r="E57" i="3"/>
  <c r="AB57" i="3"/>
  <c r="AC57" i="3"/>
  <c r="AA57" i="3"/>
  <c r="D57" i="3"/>
  <c r="AA57" i="1"/>
  <c r="AC57" i="1"/>
  <c r="E57" i="1"/>
  <c r="AB57" i="1"/>
  <c r="Z57" i="1"/>
  <c r="D57" i="1"/>
  <c r="AD57" i="3" l="1"/>
  <c r="AD57" i="1"/>
</calcChain>
</file>

<file path=xl/sharedStrings.xml><?xml version="1.0" encoding="utf-8"?>
<sst xmlns="http://schemas.openxmlformats.org/spreadsheetml/2006/main" count="298" uniqueCount="143">
  <si>
    <t>arány</t>
  </si>
  <si>
    <t>Subject</t>
  </si>
  <si>
    <t>valid from Sept. 01, 2022</t>
  </si>
  <si>
    <t>Geoinformatics master course curriculum for regular courses</t>
  </si>
  <si>
    <t>Geoinformatics master course curriculum for correspondence courses</t>
  </si>
  <si>
    <t>h/week</t>
  </si>
  <si>
    <t>credit</t>
  </si>
  <si>
    <t>Semesters</t>
  </si>
  <si>
    <t>e</t>
  </si>
  <si>
    <t>mm</t>
  </si>
  <si>
    <t>Preliminary study</t>
  </si>
  <si>
    <t>Number of requirements:</t>
  </si>
  <si>
    <t>Exam (e)</t>
  </si>
  <si>
    <t>Midterm mark (mm)</t>
  </si>
  <si>
    <t>total</t>
  </si>
  <si>
    <t>Credit</t>
  </si>
  <si>
    <t>lec</t>
  </si>
  <si>
    <t>class prac.</t>
  </si>
  <si>
    <t>lab.</t>
  </si>
  <si>
    <t>lec.</t>
  </si>
  <si>
    <t>cl. Prqac.</t>
  </si>
  <si>
    <t>req.</t>
  </si>
  <si>
    <t>cr</t>
  </si>
  <si>
    <t>Basics of natural sciences  (8-12)</t>
  </si>
  <si>
    <t>Geomatemathics and geostatistics geostatisztika</t>
  </si>
  <si>
    <t>Modeling of environmental processes</t>
  </si>
  <si>
    <t>Physical education I</t>
  </si>
  <si>
    <t>Physical education II</t>
  </si>
  <si>
    <t>Economic, legal and human knowledge  (6-10)</t>
  </si>
  <si>
    <t>Business Economics</t>
  </si>
  <si>
    <t>Data protection, data policy</t>
  </si>
  <si>
    <t>Digital photogrammetry</t>
  </si>
  <si>
    <t>Application of UAV technology</t>
  </si>
  <si>
    <t>Remote sensing and its applications</t>
  </si>
  <si>
    <t>Earth observation and advanced analysis of spatial data</t>
  </si>
  <si>
    <t>Data science</t>
  </si>
  <si>
    <t>Data mining</t>
  </si>
  <si>
    <t>Spatial data collection</t>
  </si>
  <si>
    <t>Geomatics</t>
  </si>
  <si>
    <t>Informatics in cadastre</t>
  </si>
  <si>
    <t>Data integration</t>
  </si>
  <si>
    <t>GIS project management</t>
  </si>
  <si>
    <t>GIS programming</t>
  </si>
  <si>
    <t>Programming of GIS systems</t>
  </si>
  <si>
    <t>Spatial databases</t>
  </si>
  <si>
    <t>Digital terrain modeling</t>
  </si>
  <si>
    <t>Thesis</t>
  </si>
  <si>
    <t>Professional practice</t>
  </si>
  <si>
    <t>Diploma work</t>
  </si>
  <si>
    <t>Optional subjects</t>
  </si>
  <si>
    <t>GIS application development</t>
  </si>
  <si>
    <t>Geovisualization</t>
  </si>
  <si>
    <t>Modern GIS instruments</t>
  </si>
  <si>
    <t>Web mapping workshop</t>
  </si>
  <si>
    <t>Digital image processing in photogrammetry</t>
  </si>
  <si>
    <t>Rural development in EU</t>
  </si>
  <si>
    <t>Urban analytics</t>
  </si>
  <si>
    <t>Land valuation on the basis of GIS</t>
  </si>
  <si>
    <t>h/semester</t>
  </si>
  <si>
    <t>Total</t>
  </si>
  <si>
    <t>cl. prac.</t>
  </si>
  <si>
    <t>ratio</t>
  </si>
  <si>
    <t>Credits</t>
  </si>
  <si>
    <t xml:space="preserve">Circle of knowledge of photogrammetry </t>
  </si>
  <si>
    <t xml:space="preserve">Circle of knowledge of remote sensing </t>
  </si>
  <si>
    <t xml:space="preserve">Circle of knowledge of data science </t>
  </si>
  <si>
    <t xml:space="preserve">Circle of knowledge of data collection </t>
  </si>
  <si>
    <t xml:space="preserve">Circle of knowledge of mapping </t>
  </si>
  <si>
    <t xml:space="preserve">Circle of knowledge of GIS development </t>
  </si>
  <si>
    <t xml:space="preserve">Circle of knowledge of programming </t>
  </si>
  <si>
    <t xml:space="preserve">Circle of knowledge of storage and modeling of spatial data </t>
  </si>
  <si>
    <t>Professional knowledge is geoinfromatics (75-80)</t>
  </si>
  <si>
    <t>Subjects of the final examination:</t>
  </si>
  <si>
    <t>1.Data collection procedures</t>
  </si>
  <si>
    <t>2. GIS programming skills</t>
  </si>
  <si>
    <t>From Photogrammetry, Remote Sensing, Data Collection, Mapping circles of knowledge</t>
  </si>
  <si>
    <t>From Data science, GIS development, Programming, Storage and modeling of spatial data circles of knowledge</t>
  </si>
  <si>
    <t>Geomatemathics and geostatistics</t>
  </si>
  <si>
    <t>Subject codes</t>
  </si>
  <si>
    <t>Subject code</t>
  </si>
  <si>
    <t>AGXGEGEMNF</t>
  </si>
  <si>
    <t>AGXKFMEMNF</t>
  </si>
  <si>
    <t>AGXTE1EMNF</t>
  </si>
  <si>
    <t>AGXTE2EMNF</t>
  </si>
  <si>
    <t>AGXUZGEMNF</t>
  </si>
  <si>
    <t>AGXADAEMNF</t>
  </si>
  <si>
    <t>AGXDFOEMNF</t>
  </si>
  <si>
    <t>AGXUAVEMNF</t>
  </si>
  <si>
    <t>AGXTAVEMNF</t>
  </si>
  <si>
    <t>AGXFOLEMNF</t>
  </si>
  <si>
    <t>AGXADIEMNF</t>
  </si>
  <si>
    <t>AGXADBEMNF</t>
  </si>
  <si>
    <t>AGXTEREMNF</t>
  </si>
  <si>
    <t>AGXGEOEMNF</t>
  </si>
  <si>
    <t>AGXKINEMNF</t>
  </si>
  <si>
    <t>AGXAINEMNF</t>
  </si>
  <si>
    <t>AGXGISEMNF</t>
  </si>
  <si>
    <t>AGXGPREMNF</t>
  </si>
  <si>
    <t>AGXGRPEMNF</t>
  </si>
  <si>
    <t>AGXTADEMNF</t>
  </si>
  <si>
    <t>AGXDIGEMNF</t>
  </si>
  <si>
    <t>AGXSZDEMNF</t>
  </si>
  <si>
    <t>AGXSZMEMNF</t>
  </si>
  <si>
    <t>AGVGALEMNF</t>
  </si>
  <si>
    <t>AGVGVIEMNF</t>
  </si>
  <si>
    <t>AGVKGMEMNF</t>
  </si>
  <si>
    <t>AGVWTMEMNF</t>
  </si>
  <si>
    <t>AGVDKFEMNF</t>
  </si>
  <si>
    <t>AGVVFEEMNF</t>
  </si>
  <si>
    <t>AGVVTEEMNF</t>
  </si>
  <si>
    <t>AGVFTAEMNF</t>
  </si>
  <si>
    <t>AGXGEGEMLF</t>
  </si>
  <si>
    <t>AGXKFMEMLF</t>
  </si>
  <si>
    <t>AGXTE1EMLF</t>
  </si>
  <si>
    <t>AGXTE2EMLF</t>
  </si>
  <si>
    <t>AGXUZGEMLF</t>
  </si>
  <si>
    <t>AGXADAEMLF</t>
  </si>
  <si>
    <t>AGXDFOEMLF</t>
  </si>
  <si>
    <t>AGXUAVEMLF</t>
  </si>
  <si>
    <t>AGXTAVEMLF</t>
  </si>
  <si>
    <t>AGXFOLEMLF</t>
  </si>
  <si>
    <t>AGXADIEMLF</t>
  </si>
  <si>
    <t>AGXADBEMLF</t>
  </si>
  <si>
    <t>AGXTEREMLF</t>
  </si>
  <si>
    <t>AGXGEOEMLF</t>
  </si>
  <si>
    <t>AGXKINEMLF</t>
  </si>
  <si>
    <t>AGXAINEMLF</t>
  </si>
  <si>
    <t>AGXGISEMLF</t>
  </si>
  <si>
    <t>AGXGPREMLF</t>
  </si>
  <si>
    <t>AGXGRPEMLF</t>
  </si>
  <si>
    <t>AGXTADEMLF</t>
  </si>
  <si>
    <t>AGXDIGEMLF</t>
  </si>
  <si>
    <t>AGXSZDEMLF</t>
  </si>
  <si>
    <t>AGXSZMEMLF</t>
  </si>
  <si>
    <t>AGVGALEMLF</t>
  </si>
  <si>
    <t>AGVGVIEMLF</t>
  </si>
  <si>
    <t>AGVKGMEMLF</t>
  </si>
  <si>
    <t>AGVWTMEMLF</t>
  </si>
  <si>
    <t>AGVDKFEMLF</t>
  </si>
  <si>
    <t>AGVVFEEMLF</t>
  </si>
  <si>
    <t>AGVVTEEMLF</t>
  </si>
  <si>
    <t>AGVFTAEMLF</t>
  </si>
  <si>
    <t>six weeks of continuous practice, 240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</si>
</sst>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69696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10" fillId="0" borderId="0"/>
    <xf numFmtId="0" fontId="9" fillId="0" borderId="0"/>
  </cellStyleXfs>
  <cellXfs count="189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4" xfId="0" applyFont="1" applyBorder="1"/>
    <xf numFmtId="0" fontId="5" fillId="2" borderId="18" xfId="0" applyFont="1" applyFill="1" applyBorder="1" applyAlignment="1">
      <alignment horizontal="left" vertical="center"/>
    </xf>
    <xf numFmtId="0" fontId="7" fillId="0" borderId="55" xfId="0" applyFont="1" applyBorder="1" applyAlignment="1">
      <alignment horizontal="left" vertical="center" wrapText="1"/>
    </xf>
    <xf numFmtId="0" fontId="7" fillId="0" borderId="55" xfId="1" applyFont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/>
    </xf>
    <xf numFmtId="0" fontId="3" fillId="0" borderId="55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0" xfId="0" applyFont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2" borderId="1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55" xfId="0" applyFont="1" applyFill="1" applyBorder="1" applyAlignment="1">
      <alignment horizontal="left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55" xfId="0" applyFont="1" applyFill="1" applyBorder="1" applyAlignment="1">
      <alignment horizontal="left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vertical="center" wrapText="1"/>
    </xf>
    <xf numFmtId="0" fontId="7" fillId="4" borderId="55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7" fillId="4" borderId="27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12" fillId="0" borderId="0" xfId="0" applyFont="1" applyAlignment="1">
      <alignment horizontal="left"/>
    </xf>
  </cellXfs>
  <cellStyles count="5">
    <cellStyle name="Normál" xfId="0" builtinId="0"/>
    <cellStyle name="Normál 2" xfId="3" xr:uid="{CFA97007-3810-44CF-A687-FAF13C438B4C}"/>
    <cellStyle name="Normál 3" xfId="4" xr:uid="{E4C9B541-A32A-4BB9-9C1F-B8D66E3C0F94}"/>
    <cellStyle name="Normál 4" xfId="1" xr:uid="{30F53F3C-470A-412B-B5F7-5387372ECA7D}"/>
    <cellStyle name="Normal_Geszaki_ok" xfId="2" xr:uid="{EF087CB9-B368-44D1-A26D-00490E2BF5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61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sqref="A1:AA1"/>
    </sheetView>
  </sheetViews>
  <sheetFormatPr defaultRowHeight="14.4" x14ac:dyDescent="0.3"/>
  <cols>
    <col min="1" max="1" width="3.77734375" customWidth="1"/>
    <col min="2" max="2" width="36.88671875" bestFit="1" customWidth="1"/>
    <col min="3" max="3" width="11.44140625" bestFit="1" customWidth="1"/>
    <col min="4" max="4" width="6.21875" style="176" bestFit="1" customWidth="1"/>
    <col min="5" max="5" width="4.77734375" style="176" bestFit="1" customWidth="1"/>
    <col min="6" max="25" width="3.77734375" style="176" customWidth="1"/>
    <col min="26" max="27" width="6.77734375" style="176" customWidth="1"/>
    <col min="30" max="30" width="6" bestFit="1" customWidth="1"/>
  </cols>
  <sheetData>
    <row r="1" spans="1:252" ht="18" customHeight="1" x14ac:dyDescent="0.3">
      <c r="A1" s="113" t="s">
        <v>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</row>
    <row r="2" spans="1:252" ht="16.2" thickBot="1" x14ac:dyDescent="0.35">
      <c r="A2" s="101" t="s">
        <v>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</row>
    <row r="3" spans="1:252" ht="15" thickBot="1" x14ac:dyDescent="0.35">
      <c r="A3" s="2"/>
      <c r="B3" s="3"/>
      <c r="C3" s="85"/>
      <c r="D3" s="114"/>
      <c r="E3" s="115"/>
      <c r="F3" s="95" t="s">
        <v>7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7"/>
      <c r="Z3" s="109" t="s">
        <v>10</v>
      </c>
      <c r="AA3" s="110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x14ac:dyDescent="0.3">
      <c r="A4" s="102"/>
      <c r="B4" s="102" t="s">
        <v>1</v>
      </c>
      <c r="C4" s="102" t="s">
        <v>78</v>
      </c>
      <c r="D4" s="105" t="s">
        <v>5</v>
      </c>
      <c r="E4" s="107" t="s">
        <v>6</v>
      </c>
      <c r="F4" s="98">
        <v>1</v>
      </c>
      <c r="G4" s="99"/>
      <c r="H4" s="99"/>
      <c r="I4" s="99"/>
      <c r="J4" s="99"/>
      <c r="K4" s="98">
        <v>2</v>
      </c>
      <c r="L4" s="99"/>
      <c r="M4" s="99"/>
      <c r="N4" s="99"/>
      <c r="O4" s="100"/>
      <c r="P4" s="98">
        <v>3</v>
      </c>
      <c r="Q4" s="99"/>
      <c r="R4" s="99"/>
      <c r="S4" s="99"/>
      <c r="T4" s="99"/>
      <c r="U4" s="98">
        <v>4</v>
      </c>
      <c r="V4" s="99"/>
      <c r="W4" s="99"/>
      <c r="X4" s="99"/>
      <c r="Y4" s="100"/>
      <c r="Z4" s="111"/>
      <c r="AA4" s="112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ht="15" thickBot="1" x14ac:dyDescent="0.35">
      <c r="A5" s="103"/>
      <c r="B5" s="104"/>
      <c r="C5" s="104"/>
      <c r="D5" s="106"/>
      <c r="E5" s="108"/>
      <c r="F5" s="184" t="s">
        <v>19</v>
      </c>
      <c r="G5" s="185" t="s">
        <v>20</v>
      </c>
      <c r="H5" s="185" t="s">
        <v>18</v>
      </c>
      <c r="I5" s="185" t="s">
        <v>21</v>
      </c>
      <c r="J5" s="186" t="s">
        <v>22</v>
      </c>
      <c r="K5" s="184" t="s">
        <v>19</v>
      </c>
      <c r="L5" s="185" t="s">
        <v>20</v>
      </c>
      <c r="M5" s="185" t="s">
        <v>18</v>
      </c>
      <c r="N5" s="185" t="s">
        <v>21</v>
      </c>
      <c r="O5" s="186" t="s">
        <v>22</v>
      </c>
      <c r="P5" s="187" t="s">
        <v>19</v>
      </c>
      <c r="Q5" s="185" t="s">
        <v>20</v>
      </c>
      <c r="R5" s="185" t="s">
        <v>18</v>
      </c>
      <c r="S5" s="185" t="s">
        <v>21</v>
      </c>
      <c r="T5" s="186" t="s">
        <v>22</v>
      </c>
      <c r="U5" s="184" t="s">
        <v>19</v>
      </c>
      <c r="V5" s="185" t="s">
        <v>20</v>
      </c>
      <c r="W5" s="185" t="s">
        <v>18</v>
      </c>
      <c r="X5" s="185" t="s">
        <v>21</v>
      </c>
      <c r="Y5" s="186" t="s">
        <v>22</v>
      </c>
      <c r="Z5" s="28"/>
      <c r="AA5" s="2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x14ac:dyDescent="0.3">
      <c r="A6" s="7"/>
      <c r="B6" s="8" t="s">
        <v>23</v>
      </c>
      <c r="C6" s="86"/>
      <c r="D6" s="116">
        <f>SUM(D7:D10)</f>
        <v>10</v>
      </c>
      <c r="E6" s="79">
        <f t="shared" ref="E6:X6" si="0">SUM(E7:E10)</f>
        <v>10</v>
      </c>
      <c r="F6" s="116">
        <f t="shared" si="0"/>
        <v>2</v>
      </c>
      <c r="G6" s="80">
        <f t="shared" si="0"/>
        <v>1</v>
      </c>
      <c r="H6" s="80">
        <f t="shared" si="0"/>
        <v>2</v>
      </c>
      <c r="I6" s="80">
        <f t="shared" si="0"/>
        <v>0</v>
      </c>
      <c r="J6" s="79">
        <f t="shared" si="0"/>
        <v>5</v>
      </c>
      <c r="K6" s="116">
        <f t="shared" si="0"/>
        <v>2</v>
      </c>
      <c r="L6" s="80">
        <f t="shared" si="0"/>
        <v>1</v>
      </c>
      <c r="M6" s="80">
        <f t="shared" si="0"/>
        <v>2</v>
      </c>
      <c r="N6" s="80">
        <f t="shared" si="0"/>
        <v>0</v>
      </c>
      <c r="O6" s="79">
        <f t="shared" si="0"/>
        <v>5</v>
      </c>
      <c r="P6" s="116">
        <f t="shared" si="0"/>
        <v>0</v>
      </c>
      <c r="Q6" s="80">
        <f t="shared" si="0"/>
        <v>0</v>
      </c>
      <c r="R6" s="80">
        <f t="shared" si="0"/>
        <v>0</v>
      </c>
      <c r="S6" s="79">
        <f t="shared" si="0"/>
        <v>0</v>
      </c>
      <c r="T6" s="117">
        <f t="shared" si="0"/>
        <v>0</v>
      </c>
      <c r="U6" s="116">
        <f t="shared" si="0"/>
        <v>0</v>
      </c>
      <c r="V6" s="80">
        <f t="shared" si="0"/>
        <v>0</v>
      </c>
      <c r="W6" s="80">
        <f t="shared" si="0"/>
        <v>0</v>
      </c>
      <c r="X6" s="118">
        <f t="shared" si="0"/>
        <v>0</v>
      </c>
      <c r="Y6" s="9">
        <f>SUM(Y7:Y8)</f>
        <v>0</v>
      </c>
      <c r="Z6" s="9"/>
      <c r="AA6" s="119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</row>
    <row r="7" spans="1:252" x14ac:dyDescent="0.3">
      <c r="A7" s="11">
        <v>1</v>
      </c>
      <c r="B7" s="12" t="s">
        <v>77</v>
      </c>
      <c r="C7" s="87" t="s">
        <v>80</v>
      </c>
      <c r="D7" s="7">
        <f t="shared" ref="D7:D10" si="1">SUM(F7:H7,K7:M7,P7:R7,U7:W7)</f>
        <v>4</v>
      </c>
      <c r="E7" s="120">
        <f t="shared" ref="E7:E10" si="2">J7+O7+T7+Y7</f>
        <v>4</v>
      </c>
      <c r="F7" s="22">
        <v>2</v>
      </c>
      <c r="G7" s="23">
        <v>0</v>
      </c>
      <c r="H7" s="23">
        <v>2</v>
      </c>
      <c r="I7" s="23" t="s">
        <v>8</v>
      </c>
      <c r="J7" s="34">
        <v>4</v>
      </c>
      <c r="K7" s="17"/>
      <c r="L7" s="17"/>
      <c r="M7" s="17"/>
      <c r="N7" s="17"/>
      <c r="O7" s="18"/>
      <c r="P7" s="24"/>
      <c r="Q7" s="14"/>
      <c r="R7" s="14"/>
      <c r="S7" s="14"/>
      <c r="T7" s="15"/>
      <c r="U7" s="25"/>
      <c r="V7" s="26"/>
      <c r="W7" s="26"/>
      <c r="X7" s="26"/>
      <c r="Y7" s="27"/>
      <c r="Z7" s="28"/>
      <c r="AA7" s="21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1:252" x14ac:dyDescent="0.3">
      <c r="A8" s="11">
        <v>2</v>
      </c>
      <c r="B8" s="12" t="s">
        <v>25</v>
      </c>
      <c r="C8" s="87" t="s">
        <v>81</v>
      </c>
      <c r="D8" s="7">
        <f t="shared" si="1"/>
        <v>4</v>
      </c>
      <c r="E8" s="120">
        <f t="shared" si="2"/>
        <v>4</v>
      </c>
      <c r="F8" s="16"/>
      <c r="G8" s="17"/>
      <c r="H8" s="17"/>
      <c r="I8" s="17"/>
      <c r="J8" s="18"/>
      <c r="K8" s="19">
        <v>2</v>
      </c>
      <c r="L8" s="17">
        <v>0</v>
      </c>
      <c r="M8" s="17">
        <v>2</v>
      </c>
      <c r="N8" s="17" t="s">
        <v>9</v>
      </c>
      <c r="O8" s="18">
        <v>4</v>
      </c>
      <c r="P8" s="16"/>
      <c r="Q8" s="17"/>
      <c r="R8" s="17"/>
      <c r="S8" s="17"/>
      <c r="T8" s="18"/>
      <c r="U8" s="19"/>
      <c r="V8" s="17"/>
      <c r="W8" s="17"/>
      <c r="X8" s="17"/>
      <c r="Y8" s="18"/>
      <c r="Z8" s="28"/>
      <c r="AA8" s="21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</row>
    <row r="9" spans="1:252" x14ac:dyDescent="0.3">
      <c r="A9" s="11">
        <v>3</v>
      </c>
      <c r="B9" s="77" t="s">
        <v>26</v>
      </c>
      <c r="C9" s="88" t="s">
        <v>82</v>
      </c>
      <c r="D9" s="7">
        <f t="shared" si="1"/>
        <v>1</v>
      </c>
      <c r="E9" s="120">
        <f t="shared" si="2"/>
        <v>1</v>
      </c>
      <c r="F9" s="75">
        <v>0</v>
      </c>
      <c r="G9" s="74">
        <v>1</v>
      </c>
      <c r="H9" s="74">
        <v>0</v>
      </c>
      <c r="I9" s="74" t="s">
        <v>9</v>
      </c>
      <c r="J9" s="76">
        <v>1</v>
      </c>
      <c r="K9" s="75"/>
      <c r="L9" s="74"/>
      <c r="M9" s="74"/>
      <c r="N9" s="74"/>
      <c r="O9" s="76"/>
      <c r="P9" s="16"/>
      <c r="Q9" s="19"/>
      <c r="R9" s="19"/>
      <c r="S9" s="19"/>
      <c r="T9" s="18"/>
      <c r="U9" s="19"/>
      <c r="V9" s="19"/>
      <c r="W9" s="19"/>
      <c r="X9" s="19"/>
      <c r="Y9" s="18"/>
      <c r="Z9" s="73"/>
      <c r="AA9" s="21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</row>
    <row r="10" spans="1:252" x14ac:dyDescent="0.3">
      <c r="A10" s="11">
        <v>4</v>
      </c>
      <c r="B10" s="77" t="s">
        <v>27</v>
      </c>
      <c r="C10" s="88" t="s">
        <v>83</v>
      </c>
      <c r="D10" s="7">
        <f t="shared" si="1"/>
        <v>1</v>
      </c>
      <c r="E10" s="120">
        <f t="shared" si="2"/>
        <v>1</v>
      </c>
      <c r="F10" s="75"/>
      <c r="G10" s="74"/>
      <c r="H10" s="74"/>
      <c r="I10" s="74"/>
      <c r="J10" s="76"/>
      <c r="K10" s="75">
        <v>0</v>
      </c>
      <c r="L10" s="74">
        <v>1</v>
      </c>
      <c r="M10" s="74">
        <v>0</v>
      </c>
      <c r="N10" s="74" t="s">
        <v>9</v>
      </c>
      <c r="O10" s="76">
        <v>1</v>
      </c>
      <c r="P10" s="16"/>
      <c r="Q10" s="19"/>
      <c r="R10" s="19"/>
      <c r="S10" s="19"/>
      <c r="T10" s="18"/>
      <c r="U10" s="19"/>
      <c r="V10" s="19"/>
      <c r="W10" s="19"/>
      <c r="X10" s="19"/>
      <c r="Y10" s="18"/>
      <c r="Z10" s="83"/>
      <c r="AA10" s="6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</row>
    <row r="11" spans="1:252" x14ac:dyDescent="0.3">
      <c r="A11" s="11"/>
      <c r="B11" s="29" t="s">
        <v>28</v>
      </c>
      <c r="C11" s="89"/>
      <c r="D11" s="121">
        <f>SUM(D12:D13)</f>
        <v>6</v>
      </c>
      <c r="E11" s="122">
        <f>SUM(E12:E13)</f>
        <v>7</v>
      </c>
      <c r="F11" s="121">
        <f>SUM(F12:F13)</f>
        <v>2</v>
      </c>
      <c r="G11" s="123">
        <f>SUM(G12:G13)</f>
        <v>4</v>
      </c>
      <c r="H11" s="124">
        <f>SUM(H12:H13)</f>
        <v>0</v>
      </c>
      <c r="I11" s="123"/>
      <c r="J11" s="122">
        <f>SUM(J12:J13)</f>
        <v>7</v>
      </c>
      <c r="K11" s="121">
        <f>SUM(K12:K13)</f>
        <v>0</v>
      </c>
      <c r="L11" s="123">
        <f>SUM(L12:L13)</f>
        <v>0</v>
      </c>
      <c r="M11" s="124">
        <f>SUM(M12:M13)</f>
        <v>0</v>
      </c>
      <c r="N11" s="123"/>
      <c r="O11" s="122">
        <f>SUM(O12:O13)</f>
        <v>0</v>
      </c>
      <c r="P11" s="121">
        <f>SUM(P12:P13)</f>
        <v>0</v>
      </c>
      <c r="Q11" s="123">
        <f>SUM(Q12:Q13)</f>
        <v>0</v>
      </c>
      <c r="R11" s="124">
        <f>SUM(R12:R13)</f>
        <v>0</v>
      </c>
      <c r="S11" s="123"/>
      <c r="T11" s="122">
        <f>SUM(T12:T13)</f>
        <v>0</v>
      </c>
      <c r="U11" s="121">
        <f>SUM(U12:U13)</f>
        <v>0</v>
      </c>
      <c r="V11" s="123">
        <f>SUM(V12:V13)</f>
        <v>0</v>
      </c>
      <c r="W11" s="124">
        <f>SUM(W12:W13)</f>
        <v>0</v>
      </c>
      <c r="X11" s="123"/>
      <c r="Y11" s="122">
        <f>SUM(Y12:Y13)</f>
        <v>0</v>
      </c>
      <c r="Z11" s="81"/>
      <c r="AA11" s="32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</row>
    <row r="12" spans="1:252" x14ac:dyDescent="0.3">
      <c r="A12" s="11">
        <v>5</v>
      </c>
      <c r="B12" s="12" t="s">
        <v>29</v>
      </c>
      <c r="C12" s="87" t="s">
        <v>84</v>
      </c>
      <c r="D12" s="7">
        <f>SUM(F12:H12,K12:M12,P12:R12,U12:W12)</f>
        <v>3</v>
      </c>
      <c r="E12" s="120">
        <f>SUM(J12,O12,T12,Y12)</f>
        <v>4</v>
      </c>
      <c r="F12" s="13">
        <v>1</v>
      </c>
      <c r="G12" s="14">
        <v>2</v>
      </c>
      <c r="H12" s="14">
        <v>0</v>
      </c>
      <c r="I12" s="14" t="s">
        <v>9</v>
      </c>
      <c r="J12" s="15">
        <v>4</v>
      </c>
      <c r="K12" s="19"/>
      <c r="L12" s="17"/>
      <c r="M12" s="17"/>
      <c r="N12" s="17"/>
      <c r="O12" s="18"/>
      <c r="P12" s="24"/>
      <c r="Q12" s="14"/>
      <c r="R12" s="14"/>
      <c r="S12" s="14"/>
      <c r="T12" s="15"/>
      <c r="U12" s="19"/>
      <c r="V12" s="17"/>
      <c r="W12" s="17"/>
      <c r="X12" s="17"/>
      <c r="Y12" s="18"/>
      <c r="Z12" s="20"/>
      <c r="AA12" s="21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</row>
    <row r="13" spans="1:252" x14ac:dyDescent="0.3">
      <c r="A13" s="11">
        <v>6</v>
      </c>
      <c r="B13" s="12" t="s">
        <v>30</v>
      </c>
      <c r="C13" s="87" t="s">
        <v>85</v>
      </c>
      <c r="D13" s="7">
        <f t="shared" ref="D13" si="3">SUM(F13:H13,K13:M13,P13:R13,U13:W13)</f>
        <v>3</v>
      </c>
      <c r="E13" s="120">
        <f>SUM(J13,O13,T13,Y13)</f>
        <v>3</v>
      </c>
      <c r="F13" s="13">
        <v>1</v>
      </c>
      <c r="G13" s="13">
        <v>2</v>
      </c>
      <c r="H13" s="13">
        <v>0</v>
      </c>
      <c r="I13" s="13" t="s">
        <v>9</v>
      </c>
      <c r="J13" s="15">
        <v>3</v>
      </c>
      <c r="K13" s="19"/>
      <c r="L13" s="19"/>
      <c r="M13" s="19"/>
      <c r="N13" s="19"/>
      <c r="O13" s="18"/>
      <c r="P13" s="13"/>
      <c r="Q13" s="13"/>
      <c r="R13" s="13"/>
      <c r="S13" s="13"/>
      <c r="T13" s="15"/>
      <c r="U13" s="19"/>
      <c r="V13" s="19"/>
      <c r="W13" s="19"/>
      <c r="X13" s="19"/>
      <c r="Y13" s="53"/>
      <c r="Z13" s="84"/>
      <c r="AA13" s="6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</row>
    <row r="14" spans="1:252" x14ac:dyDescent="0.3">
      <c r="A14" s="11"/>
      <c r="B14" s="33" t="s">
        <v>71</v>
      </c>
      <c r="C14" s="90"/>
      <c r="D14" s="82">
        <f>SUM(D16:D37)</f>
        <v>63</v>
      </c>
      <c r="E14" s="32">
        <f t="shared" ref="E14:Y14" si="4">SUM(E16:E37)</f>
        <v>69</v>
      </c>
      <c r="F14" s="82">
        <f t="shared" si="4"/>
        <v>6</v>
      </c>
      <c r="G14" s="125">
        <f t="shared" si="4"/>
        <v>0</v>
      </c>
      <c r="H14" s="125">
        <f t="shared" si="4"/>
        <v>8</v>
      </c>
      <c r="I14" s="125"/>
      <c r="J14" s="32">
        <f t="shared" si="4"/>
        <v>15</v>
      </c>
      <c r="K14" s="82">
        <f t="shared" si="4"/>
        <v>9</v>
      </c>
      <c r="L14" s="125">
        <f t="shared" si="4"/>
        <v>0</v>
      </c>
      <c r="M14" s="125">
        <f t="shared" si="4"/>
        <v>12</v>
      </c>
      <c r="N14" s="125"/>
      <c r="O14" s="32">
        <f t="shared" si="4"/>
        <v>24</v>
      </c>
      <c r="P14" s="82">
        <f t="shared" si="4"/>
        <v>8</v>
      </c>
      <c r="Q14" s="125">
        <f t="shared" si="4"/>
        <v>0</v>
      </c>
      <c r="R14" s="125">
        <f t="shared" si="4"/>
        <v>11</v>
      </c>
      <c r="S14" s="125"/>
      <c r="T14" s="32">
        <f t="shared" si="4"/>
        <v>21</v>
      </c>
      <c r="U14" s="82">
        <f t="shared" si="4"/>
        <v>3</v>
      </c>
      <c r="V14" s="125">
        <f t="shared" si="4"/>
        <v>0</v>
      </c>
      <c r="W14" s="125">
        <f t="shared" si="4"/>
        <v>6</v>
      </c>
      <c r="X14" s="125"/>
      <c r="Y14" s="32">
        <f t="shared" si="4"/>
        <v>9</v>
      </c>
      <c r="Z14" s="81"/>
      <c r="AA14" s="32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</row>
    <row r="15" spans="1:252" x14ac:dyDescent="0.3">
      <c r="A15" s="11"/>
      <c r="B15" s="126" t="s">
        <v>63</v>
      </c>
      <c r="C15" s="127"/>
      <c r="D15" s="128"/>
      <c r="E15" s="129"/>
      <c r="F15" s="130"/>
      <c r="G15" s="131"/>
      <c r="H15" s="131"/>
      <c r="I15" s="131"/>
      <c r="J15" s="132"/>
      <c r="K15" s="130"/>
      <c r="L15" s="131"/>
      <c r="M15" s="131"/>
      <c r="N15" s="131"/>
      <c r="O15" s="132"/>
      <c r="P15" s="130"/>
      <c r="Q15" s="131"/>
      <c r="R15" s="131"/>
      <c r="S15" s="131"/>
      <c r="T15" s="132"/>
      <c r="U15" s="130"/>
      <c r="V15" s="131"/>
      <c r="W15" s="131"/>
      <c r="X15" s="131"/>
      <c r="Y15" s="132"/>
      <c r="Z15" s="133"/>
      <c r="AA15" s="134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</row>
    <row r="16" spans="1:252" x14ac:dyDescent="0.3">
      <c r="A16" s="11">
        <v>7</v>
      </c>
      <c r="B16" s="12" t="s">
        <v>31</v>
      </c>
      <c r="C16" s="87" t="s">
        <v>86</v>
      </c>
      <c r="D16" s="7">
        <f>SUM(F16:H16,K16:M16,P16:R16,U16:W16)</f>
        <v>5</v>
      </c>
      <c r="E16" s="120">
        <f>SUM(J16,O16,T16,Y16)</f>
        <v>5</v>
      </c>
      <c r="F16" s="22">
        <v>2</v>
      </c>
      <c r="G16" s="23">
        <v>0</v>
      </c>
      <c r="H16" s="23">
        <v>3</v>
      </c>
      <c r="I16" s="23" t="s">
        <v>8</v>
      </c>
      <c r="J16" s="34">
        <v>5</v>
      </c>
      <c r="K16" s="17"/>
      <c r="L16" s="17"/>
      <c r="M16" s="17"/>
      <c r="N16" s="17"/>
      <c r="O16" s="18"/>
      <c r="P16" s="24"/>
      <c r="Q16" s="14"/>
      <c r="R16" s="14"/>
      <c r="S16" s="14"/>
      <c r="T16" s="15"/>
      <c r="U16" s="25"/>
      <c r="V16" s="26"/>
      <c r="W16" s="26"/>
      <c r="X16" s="26"/>
      <c r="Y16" s="27"/>
      <c r="Z16" s="28"/>
      <c r="AA16" s="21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</row>
    <row r="17" spans="1:252" x14ac:dyDescent="0.3">
      <c r="A17" s="11">
        <v>8</v>
      </c>
      <c r="B17" s="12" t="s">
        <v>32</v>
      </c>
      <c r="C17" s="87" t="s">
        <v>87</v>
      </c>
      <c r="D17" s="7">
        <f t="shared" ref="D17:D37" si="5">SUM(F17:H17,K17:M17,P17:R17,U17:W17)</f>
        <v>5</v>
      </c>
      <c r="E17" s="120">
        <f>SUM(J17,O17,T17,Y17)</f>
        <v>5</v>
      </c>
      <c r="F17" s="22"/>
      <c r="G17" s="23"/>
      <c r="H17" s="23"/>
      <c r="I17" s="23"/>
      <c r="J17" s="34"/>
      <c r="K17" s="17">
        <v>2</v>
      </c>
      <c r="L17" s="17">
        <v>0</v>
      </c>
      <c r="M17" s="17">
        <v>3</v>
      </c>
      <c r="N17" s="17" t="s">
        <v>9</v>
      </c>
      <c r="O17" s="18">
        <v>5</v>
      </c>
      <c r="P17" s="22"/>
      <c r="Q17" s="23"/>
      <c r="R17" s="23"/>
      <c r="S17" s="23"/>
      <c r="T17" s="34"/>
      <c r="U17" s="22"/>
      <c r="V17" s="23"/>
      <c r="W17" s="23"/>
      <c r="X17" s="23"/>
      <c r="Y17" s="34"/>
      <c r="Z17" s="28">
        <v>7</v>
      </c>
      <c r="AA17" s="21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</row>
    <row r="18" spans="1:252" x14ac:dyDescent="0.3">
      <c r="A18" s="11"/>
      <c r="B18" s="135" t="s">
        <v>64</v>
      </c>
      <c r="C18" s="136"/>
      <c r="D18" s="137"/>
      <c r="E18" s="138"/>
      <c r="F18" s="139"/>
      <c r="G18" s="140"/>
      <c r="H18" s="140"/>
      <c r="I18" s="140"/>
      <c r="J18" s="141"/>
      <c r="K18" s="139"/>
      <c r="L18" s="140"/>
      <c r="M18" s="140"/>
      <c r="N18" s="140"/>
      <c r="O18" s="141"/>
      <c r="P18" s="139"/>
      <c r="Q18" s="140"/>
      <c r="R18" s="140"/>
      <c r="S18" s="140"/>
      <c r="T18" s="141"/>
      <c r="U18" s="139"/>
      <c r="V18" s="140"/>
      <c r="W18" s="140"/>
      <c r="X18" s="140"/>
      <c r="Y18" s="141"/>
      <c r="Z18" s="142"/>
      <c r="AA18" s="143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</row>
    <row r="19" spans="1:252" x14ac:dyDescent="0.3">
      <c r="A19" s="11">
        <v>9</v>
      </c>
      <c r="B19" s="12" t="s">
        <v>33</v>
      </c>
      <c r="C19" s="87" t="s">
        <v>88</v>
      </c>
      <c r="D19" s="7">
        <f t="shared" si="5"/>
        <v>4</v>
      </c>
      <c r="E19" s="120">
        <f t="shared" ref="E19:E37" si="6">SUM(J19,O19,T19,Y19)</f>
        <v>4</v>
      </c>
      <c r="F19" s="19"/>
      <c r="G19" s="17"/>
      <c r="H19" s="17"/>
      <c r="I19" s="17"/>
      <c r="J19" s="18"/>
      <c r="K19" s="13"/>
      <c r="L19" s="14"/>
      <c r="M19" s="14"/>
      <c r="N19" s="14"/>
      <c r="O19" s="15"/>
      <c r="P19" s="13">
        <v>2</v>
      </c>
      <c r="Q19" s="14">
        <v>0</v>
      </c>
      <c r="R19" s="14">
        <v>2</v>
      </c>
      <c r="S19" s="14" t="s">
        <v>9</v>
      </c>
      <c r="T19" s="15">
        <v>4</v>
      </c>
      <c r="U19" s="19"/>
      <c r="V19" s="17"/>
      <c r="W19" s="17"/>
      <c r="X19" s="17"/>
      <c r="Y19" s="18"/>
      <c r="Z19" s="28"/>
      <c r="AA19" s="21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</row>
    <row r="20" spans="1:252" ht="29.25" customHeight="1" x14ac:dyDescent="0.3">
      <c r="A20" s="11">
        <v>10</v>
      </c>
      <c r="B20" s="12" t="s">
        <v>34</v>
      </c>
      <c r="C20" s="87" t="s">
        <v>89</v>
      </c>
      <c r="D20" s="7">
        <f t="shared" si="5"/>
        <v>5</v>
      </c>
      <c r="E20" s="120">
        <f t="shared" si="6"/>
        <v>5</v>
      </c>
      <c r="F20" s="19"/>
      <c r="G20" s="17"/>
      <c r="H20" s="17"/>
      <c r="I20" s="17"/>
      <c r="J20" s="18"/>
      <c r="K20" s="19"/>
      <c r="L20" s="17"/>
      <c r="M20" s="17"/>
      <c r="N20" s="17"/>
      <c r="O20" s="18"/>
      <c r="P20" s="24"/>
      <c r="Q20" s="14"/>
      <c r="R20" s="14"/>
      <c r="S20" s="14"/>
      <c r="T20" s="15"/>
      <c r="U20" s="13">
        <v>2</v>
      </c>
      <c r="V20" s="14">
        <v>0</v>
      </c>
      <c r="W20" s="14">
        <v>3</v>
      </c>
      <c r="X20" s="14" t="s">
        <v>8</v>
      </c>
      <c r="Y20" s="14">
        <v>5</v>
      </c>
      <c r="Z20" s="11">
        <v>9</v>
      </c>
      <c r="AA20" s="21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</row>
    <row r="21" spans="1:252" x14ac:dyDescent="0.3">
      <c r="A21" s="11"/>
      <c r="B21" s="144" t="s">
        <v>65</v>
      </c>
      <c r="C21" s="145"/>
      <c r="D21" s="146"/>
      <c r="E21" s="147"/>
      <c r="F21" s="148"/>
      <c r="G21" s="149"/>
      <c r="H21" s="149"/>
      <c r="I21" s="149"/>
      <c r="J21" s="147"/>
      <c r="K21" s="150"/>
      <c r="L21" s="149"/>
      <c r="M21" s="149"/>
      <c r="N21" s="149"/>
      <c r="O21" s="147"/>
      <c r="P21" s="151"/>
      <c r="Q21" s="152"/>
      <c r="R21" s="152"/>
      <c r="S21" s="152"/>
      <c r="T21" s="153"/>
      <c r="U21" s="151"/>
      <c r="V21" s="152"/>
      <c r="W21" s="152"/>
      <c r="X21" s="152"/>
      <c r="Y21" s="152"/>
      <c r="Z21" s="154"/>
      <c r="AA21" s="155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</row>
    <row r="22" spans="1:252" x14ac:dyDescent="0.3">
      <c r="A22" s="11">
        <v>11</v>
      </c>
      <c r="B22" s="12" t="s">
        <v>35</v>
      </c>
      <c r="C22" s="87" t="s">
        <v>90</v>
      </c>
      <c r="D22" s="7">
        <f t="shared" si="5"/>
        <v>4</v>
      </c>
      <c r="E22" s="120">
        <f t="shared" si="6"/>
        <v>5</v>
      </c>
      <c r="F22" s="19"/>
      <c r="G22" s="17"/>
      <c r="H22" s="17"/>
      <c r="I22" s="17"/>
      <c r="J22" s="18"/>
      <c r="K22" s="13">
        <v>2</v>
      </c>
      <c r="L22" s="14">
        <v>0</v>
      </c>
      <c r="M22" s="14">
        <v>2</v>
      </c>
      <c r="N22" s="14" t="s">
        <v>8</v>
      </c>
      <c r="O22" s="18">
        <v>5</v>
      </c>
      <c r="P22" s="19"/>
      <c r="Q22" s="14"/>
      <c r="R22" s="14"/>
      <c r="S22" s="14"/>
      <c r="T22" s="18"/>
      <c r="U22" s="13"/>
      <c r="V22" s="14"/>
      <c r="W22" s="14"/>
      <c r="X22" s="14"/>
      <c r="Y22" s="14"/>
      <c r="Z22" s="11"/>
      <c r="AA22" s="27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</row>
    <row r="23" spans="1:252" x14ac:dyDescent="0.3">
      <c r="A23" s="11">
        <v>12</v>
      </c>
      <c r="B23" s="12" t="s">
        <v>36</v>
      </c>
      <c r="C23" s="87" t="s">
        <v>91</v>
      </c>
      <c r="D23" s="7">
        <f t="shared" si="5"/>
        <v>4</v>
      </c>
      <c r="E23" s="120">
        <f t="shared" si="6"/>
        <v>4</v>
      </c>
      <c r="F23" s="19"/>
      <c r="G23" s="17"/>
      <c r="H23" s="17"/>
      <c r="I23" s="17"/>
      <c r="J23" s="18"/>
      <c r="K23" s="13"/>
      <c r="L23" s="14"/>
      <c r="M23" s="14"/>
      <c r="N23" s="14"/>
      <c r="O23" s="18"/>
      <c r="P23" s="13">
        <v>1</v>
      </c>
      <c r="Q23" s="14">
        <v>0</v>
      </c>
      <c r="R23" s="14">
        <v>3</v>
      </c>
      <c r="S23" s="14" t="s">
        <v>8</v>
      </c>
      <c r="T23" s="18">
        <v>4</v>
      </c>
      <c r="U23" s="13"/>
      <c r="V23" s="14"/>
      <c r="W23" s="14"/>
      <c r="X23" s="14"/>
      <c r="Y23" s="62"/>
      <c r="Z23" s="11">
        <v>11</v>
      </c>
      <c r="AA23" s="27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</row>
    <row r="24" spans="1:252" x14ac:dyDescent="0.3">
      <c r="A24" s="11"/>
      <c r="B24" s="144" t="s">
        <v>66</v>
      </c>
      <c r="C24" s="145"/>
      <c r="D24" s="146"/>
      <c r="E24" s="156"/>
      <c r="F24" s="148"/>
      <c r="G24" s="149"/>
      <c r="H24" s="149"/>
      <c r="I24" s="149"/>
      <c r="J24" s="147"/>
      <c r="K24" s="151"/>
      <c r="L24" s="152"/>
      <c r="M24" s="152"/>
      <c r="N24" s="152"/>
      <c r="O24" s="147"/>
      <c r="P24" s="151"/>
      <c r="Q24" s="152"/>
      <c r="R24" s="152"/>
      <c r="S24" s="152"/>
      <c r="T24" s="147"/>
      <c r="U24" s="151"/>
      <c r="V24" s="152"/>
      <c r="W24" s="152"/>
      <c r="X24" s="152"/>
      <c r="Y24" s="157"/>
      <c r="Z24" s="154"/>
      <c r="AA24" s="158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</row>
    <row r="25" spans="1:252" x14ac:dyDescent="0.3">
      <c r="A25" s="11">
        <v>13</v>
      </c>
      <c r="B25" s="12" t="s">
        <v>37</v>
      </c>
      <c r="C25" s="87" t="s">
        <v>92</v>
      </c>
      <c r="D25" s="7">
        <f t="shared" si="5"/>
        <v>5</v>
      </c>
      <c r="E25" s="120">
        <f t="shared" si="6"/>
        <v>5</v>
      </c>
      <c r="F25" s="13">
        <v>2</v>
      </c>
      <c r="G25" s="14">
        <v>0</v>
      </c>
      <c r="H25" s="14">
        <v>3</v>
      </c>
      <c r="I25" s="14" t="s">
        <v>8</v>
      </c>
      <c r="J25" s="18">
        <v>5</v>
      </c>
      <c r="K25" s="13"/>
      <c r="L25" s="14"/>
      <c r="M25" s="14"/>
      <c r="N25" s="14"/>
      <c r="O25" s="18"/>
      <c r="P25" s="13"/>
      <c r="Q25" s="14"/>
      <c r="R25" s="14"/>
      <c r="S25" s="14"/>
      <c r="T25" s="18"/>
      <c r="U25" s="13"/>
      <c r="V25" s="14"/>
      <c r="W25" s="14"/>
      <c r="X25" s="14"/>
      <c r="Y25" s="62"/>
      <c r="Z25" s="11"/>
      <c r="AA25" s="27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</row>
    <row r="26" spans="1:252" x14ac:dyDescent="0.3">
      <c r="A26" s="11">
        <v>14</v>
      </c>
      <c r="B26" s="12" t="s">
        <v>38</v>
      </c>
      <c r="C26" s="87" t="s">
        <v>93</v>
      </c>
      <c r="D26" s="7">
        <f t="shared" si="5"/>
        <v>4</v>
      </c>
      <c r="E26" s="120">
        <f t="shared" si="6"/>
        <v>4</v>
      </c>
      <c r="F26" s="19"/>
      <c r="G26" s="17"/>
      <c r="H26" s="17"/>
      <c r="I26" s="17"/>
      <c r="J26" s="18"/>
      <c r="K26" s="13">
        <v>2</v>
      </c>
      <c r="L26" s="14">
        <v>0</v>
      </c>
      <c r="M26" s="14">
        <v>2</v>
      </c>
      <c r="N26" s="14" t="s">
        <v>8</v>
      </c>
      <c r="O26" s="18">
        <v>4</v>
      </c>
      <c r="P26" s="13"/>
      <c r="Q26" s="14"/>
      <c r="R26" s="14"/>
      <c r="S26" s="14"/>
      <c r="T26" s="18"/>
      <c r="U26" s="13"/>
      <c r="V26" s="14"/>
      <c r="W26" s="14"/>
      <c r="X26" s="14"/>
      <c r="Y26" s="62"/>
      <c r="Z26" s="11"/>
      <c r="AA26" s="27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</row>
    <row r="27" spans="1:252" x14ac:dyDescent="0.3">
      <c r="A27" s="11"/>
      <c r="B27" s="144" t="s">
        <v>67</v>
      </c>
      <c r="C27" s="145"/>
      <c r="D27" s="146"/>
      <c r="E27" s="156"/>
      <c r="F27" s="148"/>
      <c r="G27" s="149"/>
      <c r="H27" s="149"/>
      <c r="I27" s="149"/>
      <c r="J27" s="147"/>
      <c r="K27" s="151"/>
      <c r="L27" s="152"/>
      <c r="M27" s="152"/>
      <c r="N27" s="152"/>
      <c r="O27" s="147"/>
      <c r="P27" s="151"/>
      <c r="Q27" s="152"/>
      <c r="R27" s="152"/>
      <c r="S27" s="152"/>
      <c r="T27" s="147"/>
      <c r="U27" s="151"/>
      <c r="V27" s="152"/>
      <c r="W27" s="152"/>
      <c r="X27" s="152"/>
      <c r="Y27" s="157"/>
      <c r="Z27" s="154"/>
      <c r="AA27" s="158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</row>
    <row r="28" spans="1:252" x14ac:dyDescent="0.3">
      <c r="A28" s="11">
        <v>15</v>
      </c>
      <c r="B28" s="12" t="s">
        <v>39</v>
      </c>
      <c r="C28" s="87" t="s">
        <v>94</v>
      </c>
      <c r="D28" s="7">
        <f t="shared" si="5"/>
        <v>4</v>
      </c>
      <c r="E28" s="120">
        <f t="shared" si="6"/>
        <v>4</v>
      </c>
      <c r="F28" s="19"/>
      <c r="G28" s="17"/>
      <c r="H28" s="17"/>
      <c r="I28" s="17"/>
      <c r="J28" s="18"/>
      <c r="K28" s="13"/>
      <c r="L28" s="14"/>
      <c r="M28" s="14"/>
      <c r="N28" s="14"/>
      <c r="O28" s="18"/>
      <c r="P28" s="13">
        <v>2</v>
      </c>
      <c r="Q28" s="14">
        <v>0</v>
      </c>
      <c r="R28" s="14">
        <v>2</v>
      </c>
      <c r="S28" s="14" t="s">
        <v>8</v>
      </c>
      <c r="T28" s="15">
        <v>4</v>
      </c>
      <c r="U28" s="13"/>
      <c r="V28" s="14"/>
      <c r="W28" s="14"/>
      <c r="X28" s="14"/>
      <c r="Y28" s="62"/>
      <c r="Z28" s="11"/>
      <c r="AA28" s="27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</row>
    <row r="29" spans="1:252" x14ac:dyDescent="0.3">
      <c r="A29" s="11"/>
      <c r="B29" s="144" t="s">
        <v>68</v>
      </c>
      <c r="C29" s="145"/>
      <c r="D29" s="146"/>
      <c r="E29" s="159"/>
      <c r="F29" s="148"/>
      <c r="G29" s="149"/>
      <c r="H29" s="149"/>
      <c r="I29" s="149"/>
      <c r="J29" s="147"/>
      <c r="K29" s="151"/>
      <c r="L29" s="152"/>
      <c r="M29" s="152"/>
      <c r="N29" s="152"/>
      <c r="O29" s="153"/>
      <c r="P29" s="151"/>
      <c r="Q29" s="152"/>
      <c r="R29" s="152"/>
      <c r="S29" s="152"/>
      <c r="T29" s="147"/>
      <c r="U29" s="151"/>
      <c r="V29" s="152"/>
      <c r="W29" s="152"/>
      <c r="X29" s="152"/>
      <c r="Y29" s="157"/>
      <c r="Z29" s="154"/>
      <c r="AA29" s="158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</row>
    <row r="30" spans="1:252" x14ac:dyDescent="0.3">
      <c r="A30" s="11">
        <v>16</v>
      </c>
      <c r="B30" s="12" t="s">
        <v>40</v>
      </c>
      <c r="C30" s="87" t="s">
        <v>95</v>
      </c>
      <c r="D30" s="160">
        <f t="shared" si="5"/>
        <v>4</v>
      </c>
      <c r="E30" s="18">
        <f t="shared" si="6"/>
        <v>5</v>
      </c>
      <c r="F30" s="19"/>
      <c r="G30" s="17"/>
      <c r="H30" s="17"/>
      <c r="I30" s="17"/>
      <c r="J30" s="18"/>
      <c r="K30" s="13">
        <v>1</v>
      </c>
      <c r="L30" s="14">
        <v>0</v>
      </c>
      <c r="M30" s="14">
        <v>3</v>
      </c>
      <c r="N30" s="14" t="s">
        <v>9</v>
      </c>
      <c r="O30" s="15">
        <v>5</v>
      </c>
      <c r="P30" s="13"/>
      <c r="Q30" s="14"/>
      <c r="R30" s="14"/>
      <c r="S30" s="14"/>
      <c r="T30" s="18"/>
      <c r="U30" s="13"/>
      <c r="V30" s="14"/>
      <c r="W30" s="14"/>
      <c r="X30" s="14"/>
      <c r="Y30" s="62"/>
      <c r="Z30" s="11">
        <v>13</v>
      </c>
      <c r="AA30" s="27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</row>
    <row r="31" spans="1:252" x14ac:dyDescent="0.3">
      <c r="A31" s="11">
        <v>17</v>
      </c>
      <c r="B31" s="12" t="s">
        <v>41</v>
      </c>
      <c r="C31" s="87" t="s">
        <v>96</v>
      </c>
      <c r="D31" s="7">
        <f t="shared" si="5"/>
        <v>4</v>
      </c>
      <c r="E31" s="18">
        <f t="shared" si="6"/>
        <v>4</v>
      </c>
      <c r="F31" s="19"/>
      <c r="G31" s="17"/>
      <c r="H31" s="17"/>
      <c r="I31" s="17"/>
      <c r="J31" s="18"/>
      <c r="K31" s="13"/>
      <c r="L31" s="14"/>
      <c r="M31" s="14"/>
      <c r="N31" s="14"/>
      <c r="O31" s="18"/>
      <c r="P31" s="13"/>
      <c r="Q31" s="14"/>
      <c r="R31" s="14"/>
      <c r="S31" s="14"/>
      <c r="T31" s="18"/>
      <c r="U31" s="13">
        <v>1</v>
      </c>
      <c r="V31" s="14">
        <v>0</v>
      </c>
      <c r="W31" s="14">
        <v>3</v>
      </c>
      <c r="X31" s="14" t="s">
        <v>9</v>
      </c>
      <c r="Y31" s="15">
        <v>4</v>
      </c>
      <c r="Z31" s="11">
        <v>20</v>
      </c>
      <c r="AA31" s="27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</row>
    <row r="32" spans="1:252" x14ac:dyDescent="0.3">
      <c r="A32" s="11"/>
      <c r="B32" s="144" t="s">
        <v>69</v>
      </c>
      <c r="C32" s="161"/>
      <c r="D32" s="162"/>
      <c r="E32" s="156"/>
      <c r="F32" s="148"/>
      <c r="G32" s="149"/>
      <c r="H32" s="149"/>
      <c r="I32" s="149"/>
      <c r="J32" s="147"/>
      <c r="K32" s="151"/>
      <c r="L32" s="152"/>
      <c r="M32" s="152"/>
      <c r="N32" s="152"/>
      <c r="O32" s="147"/>
      <c r="P32" s="151"/>
      <c r="Q32" s="152"/>
      <c r="R32" s="152"/>
      <c r="S32" s="152"/>
      <c r="T32" s="147"/>
      <c r="U32" s="151"/>
      <c r="V32" s="152"/>
      <c r="W32" s="152"/>
      <c r="X32" s="152"/>
      <c r="Y32" s="157"/>
      <c r="Z32" s="154"/>
      <c r="AA32" s="158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</row>
    <row r="33" spans="1:252" x14ac:dyDescent="0.3">
      <c r="A33" s="11">
        <v>18</v>
      </c>
      <c r="B33" s="12" t="s">
        <v>42</v>
      </c>
      <c r="C33" s="87" t="s">
        <v>97</v>
      </c>
      <c r="D33" s="7">
        <f t="shared" si="5"/>
        <v>4</v>
      </c>
      <c r="E33" s="120">
        <f t="shared" si="6"/>
        <v>5</v>
      </c>
      <c r="F33" s="13">
        <v>2</v>
      </c>
      <c r="G33" s="14">
        <v>0</v>
      </c>
      <c r="H33" s="14">
        <v>2</v>
      </c>
      <c r="I33" s="14" t="s">
        <v>9</v>
      </c>
      <c r="J33" s="15">
        <v>5</v>
      </c>
      <c r="K33" s="13"/>
      <c r="L33" s="14"/>
      <c r="M33" s="14"/>
      <c r="N33" s="14"/>
      <c r="O33" s="18"/>
      <c r="P33" s="13"/>
      <c r="Q33" s="14"/>
      <c r="R33" s="14"/>
      <c r="S33" s="14"/>
      <c r="T33" s="18"/>
      <c r="U33" s="13"/>
      <c r="V33" s="14"/>
      <c r="W33" s="14"/>
      <c r="X33" s="14"/>
      <c r="Y33" s="62"/>
      <c r="Z33" s="11"/>
      <c r="AA33" s="27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</row>
    <row r="34" spans="1:252" x14ac:dyDescent="0.3">
      <c r="A34" s="11">
        <v>19</v>
      </c>
      <c r="B34" s="12" t="s">
        <v>43</v>
      </c>
      <c r="C34" s="87" t="s">
        <v>98</v>
      </c>
      <c r="D34" s="7">
        <f t="shared" si="5"/>
        <v>4</v>
      </c>
      <c r="E34" s="120">
        <f t="shared" si="6"/>
        <v>5</v>
      </c>
      <c r="F34" s="19"/>
      <c r="G34" s="17"/>
      <c r="H34" s="17"/>
      <c r="I34" s="17"/>
      <c r="J34" s="18"/>
      <c r="K34" s="13">
        <v>2</v>
      </c>
      <c r="L34" s="14">
        <v>0</v>
      </c>
      <c r="M34" s="14">
        <v>2</v>
      </c>
      <c r="N34" s="14" t="s">
        <v>9</v>
      </c>
      <c r="O34" s="15">
        <v>5</v>
      </c>
      <c r="P34" s="13"/>
      <c r="Q34" s="14"/>
      <c r="R34" s="14"/>
      <c r="S34" s="14"/>
      <c r="T34" s="18"/>
      <c r="U34" s="13"/>
      <c r="V34" s="14"/>
      <c r="W34" s="14"/>
      <c r="X34" s="14"/>
      <c r="Y34" s="62"/>
      <c r="Z34" s="11">
        <v>18</v>
      </c>
      <c r="AA34" s="27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</row>
    <row r="35" spans="1:252" ht="20.399999999999999" x14ac:dyDescent="0.3">
      <c r="A35" s="11"/>
      <c r="B35" s="144" t="s">
        <v>70</v>
      </c>
      <c r="C35" s="145"/>
      <c r="D35" s="146"/>
      <c r="E35" s="156"/>
      <c r="F35" s="148"/>
      <c r="G35" s="149"/>
      <c r="H35" s="149"/>
      <c r="I35" s="149"/>
      <c r="J35" s="147"/>
      <c r="K35" s="151"/>
      <c r="L35" s="152"/>
      <c r="M35" s="152"/>
      <c r="N35" s="152"/>
      <c r="O35" s="153"/>
      <c r="P35" s="151"/>
      <c r="Q35" s="152"/>
      <c r="R35" s="152"/>
      <c r="S35" s="152"/>
      <c r="T35" s="147"/>
      <c r="U35" s="151"/>
      <c r="V35" s="152"/>
      <c r="W35" s="152"/>
      <c r="X35" s="152"/>
      <c r="Y35" s="157"/>
      <c r="Z35" s="154"/>
      <c r="AA35" s="158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</row>
    <row r="36" spans="1:252" x14ac:dyDescent="0.3">
      <c r="A36" s="11">
        <v>20</v>
      </c>
      <c r="B36" s="12" t="s">
        <v>44</v>
      </c>
      <c r="C36" s="163" t="s">
        <v>99</v>
      </c>
      <c r="D36" s="7">
        <f t="shared" si="5"/>
        <v>4</v>
      </c>
      <c r="E36" s="120">
        <f t="shared" si="6"/>
        <v>5</v>
      </c>
      <c r="F36" s="19"/>
      <c r="G36" s="17"/>
      <c r="H36" s="17"/>
      <c r="I36" s="17"/>
      <c r="J36" s="18"/>
      <c r="K36" s="13"/>
      <c r="L36" s="14"/>
      <c r="M36" s="14"/>
      <c r="N36" s="14"/>
      <c r="O36" s="18"/>
      <c r="P36" s="13">
        <v>2</v>
      </c>
      <c r="Q36" s="14">
        <v>0</v>
      </c>
      <c r="R36" s="14">
        <v>2</v>
      </c>
      <c r="S36" s="14" t="s">
        <v>9</v>
      </c>
      <c r="T36" s="15">
        <v>5</v>
      </c>
      <c r="U36" s="13"/>
      <c r="V36" s="14"/>
      <c r="W36" s="14"/>
      <c r="X36" s="14"/>
      <c r="Y36" s="62"/>
      <c r="Z36" s="11">
        <v>11</v>
      </c>
      <c r="AA36" s="27">
        <v>16</v>
      </c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</row>
    <row r="37" spans="1:252" x14ac:dyDescent="0.3">
      <c r="A37" s="11">
        <v>21</v>
      </c>
      <c r="B37" s="12" t="s">
        <v>45</v>
      </c>
      <c r="C37" s="164" t="s">
        <v>100</v>
      </c>
      <c r="D37" s="7">
        <f t="shared" si="5"/>
        <v>3</v>
      </c>
      <c r="E37" s="120">
        <f t="shared" si="6"/>
        <v>4</v>
      </c>
      <c r="F37" s="19"/>
      <c r="G37" s="17"/>
      <c r="H37" s="17"/>
      <c r="I37" s="17"/>
      <c r="J37" s="18"/>
      <c r="K37" s="13"/>
      <c r="L37" s="14"/>
      <c r="M37" s="14"/>
      <c r="N37" s="14"/>
      <c r="O37" s="18"/>
      <c r="P37" s="13">
        <v>1</v>
      </c>
      <c r="Q37" s="14">
        <v>0</v>
      </c>
      <c r="R37" s="14">
        <v>2</v>
      </c>
      <c r="S37" s="14" t="s">
        <v>9</v>
      </c>
      <c r="T37" s="15">
        <v>4</v>
      </c>
      <c r="U37" s="13"/>
      <c r="V37" s="14"/>
      <c r="W37" s="14"/>
      <c r="X37" s="14"/>
      <c r="Y37" s="62"/>
      <c r="Z37" s="59">
        <v>1</v>
      </c>
      <c r="AA37" s="165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</row>
    <row r="38" spans="1:252" x14ac:dyDescent="0.3">
      <c r="A38" s="11"/>
      <c r="B38" s="29" t="s">
        <v>48</v>
      </c>
      <c r="C38" s="89"/>
      <c r="D38" s="81"/>
      <c r="E38" s="166">
        <f>E39</f>
        <v>20</v>
      </c>
      <c r="F38" s="167">
        <f t="shared" ref="F38:Y38" si="7">F39</f>
        <v>0</v>
      </c>
      <c r="G38" s="125">
        <f t="shared" si="7"/>
        <v>0</v>
      </c>
      <c r="H38" s="125">
        <f t="shared" si="7"/>
        <v>0</v>
      </c>
      <c r="I38" s="125"/>
      <c r="J38" s="32">
        <f t="shared" si="7"/>
        <v>0</v>
      </c>
      <c r="K38" s="167">
        <f t="shared" si="7"/>
        <v>0</v>
      </c>
      <c r="L38" s="125">
        <f t="shared" si="7"/>
        <v>0</v>
      </c>
      <c r="M38" s="125">
        <f t="shared" si="7"/>
        <v>0</v>
      </c>
      <c r="N38" s="125"/>
      <c r="O38" s="32">
        <f t="shared" si="7"/>
        <v>0</v>
      </c>
      <c r="P38" s="167">
        <f t="shared" si="7"/>
        <v>0</v>
      </c>
      <c r="Q38" s="125">
        <f t="shared" si="7"/>
        <v>0</v>
      </c>
      <c r="R38" s="125">
        <f t="shared" si="7"/>
        <v>0</v>
      </c>
      <c r="S38" s="125">
        <f t="shared" si="7"/>
        <v>0</v>
      </c>
      <c r="T38" s="32">
        <f t="shared" si="7"/>
        <v>0</v>
      </c>
      <c r="U38" s="167">
        <f t="shared" si="7"/>
        <v>0</v>
      </c>
      <c r="V38" s="125">
        <f t="shared" si="7"/>
        <v>0</v>
      </c>
      <c r="W38" s="125">
        <f t="shared" si="7"/>
        <v>0</v>
      </c>
      <c r="X38" s="125"/>
      <c r="Y38" s="32">
        <f t="shared" si="7"/>
        <v>20</v>
      </c>
      <c r="Z38" s="81"/>
      <c r="AA38" s="32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</row>
    <row r="39" spans="1:252" x14ac:dyDescent="0.3">
      <c r="A39" s="11">
        <v>22</v>
      </c>
      <c r="B39" s="35" t="s">
        <v>46</v>
      </c>
      <c r="C39" s="91" t="s">
        <v>101</v>
      </c>
      <c r="D39" s="7"/>
      <c r="E39" s="120">
        <f>Y39</f>
        <v>20</v>
      </c>
      <c r="F39" s="19"/>
      <c r="G39" s="17"/>
      <c r="H39" s="17"/>
      <c r="I39" s="17"/>
      <c r="J39" s="18"/>
      <c r="K39" s="19"/>
      <c r="L39" s="17"/>
      <c r="M39" s="17"/>
      <c r="N39" s="17"/>
      <c r="O39" s="18"/>
      <c r="P39" s="16"/>
      <c r="Q39" s="17"/>
      <c r="R39" s="17"/>
      <c r="S39" s="17"/>
      <c r="T39" s="18"/>
      <c r="U39" s="19"/>
      <c r="V39" s="17"/>
      <c r="W39" s="17"/>
      <c r="X39" s="17" t="s">
        <v>9</v>
      </c>
      <c r="Y39" s="18">
        <v>20</v>
      </c>
      <c r="Z39" s="59"/>
      <c r="AA39" s="6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</row>
    <row r="40" spans="1:252" x14ac:dyDescent="0.3">
      <c r="A40" s="11"/>
      <c r="B40" s="33" t="s">
        <v>47</v>
      </c>
      <c r="C40" s="90"/>
      <c r="D40" s="81"/>
      <c r="E40" s="166">
        <f>E41</f>
        <v>8</v>
      </c>
      <c r="F40" s="30"/>
      <c r="G40" s="31"/>
      <c r="H40" s="31"/>
      <c r="I40" s="31"/>
      <c r="J40" s="32"/>
      <c r="K40" s="30"/>
      <c r="L40" s="31"/>
      <c r="M40" s="31"/>
      <c r="N40" s="31"/>
      <c r="O40" s="32"/>
      <c r="P40" s="30"/>
      <c r="Q40" s="31"/>
      <c r="R40" s="31"/>
      <c r="S40" s="31"/>
      <c r="T40" s="32">
        <v>8</v>
      </c>
      <c r="U40" s="30"/>
      <c r="V40" s="31"/>
      <c r="W40" s="31"/>
      <c r="X40" s="31"/>
      <c r="Y40" s="32"/>
      <c r="Z40" s="81"/>
      <c r="AA40" s="32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</row>
    <row r="41" spans="1:252" x14ac:dyDescent="0.3">
      <c r="A41" s="11">
        <v>23</v>
      </c>
      <c r="B41" s="61" t="s">
        <v>142</v>
      </c>
      <c r="C41" s="91" t="s">
        <v>102</v>
      </c>
      <c r="D41" s="7"/>
      <c r="E41" s="120">
        <v>8</v>
      </c>
      <c r="F41" s="19"/>
      <c r="G41" s="17"/>
      <c r="H41" s="17"/>
      <c r="I41" s="17"/>
      <c r="J41" s="18"/>
      <c r="K41" s="19"/>
      <c r="L41" s="17"/>
      <c r="M41" s="17"/>
      <c r="N41" s="17"/>
      <c r="O41" s="18"/>
      <c r="P41" s="16"/>
      <c r="Q41" s="17"/>
      <c r="R41" s="17"/>
      <c r="S41" s="17"/>
      <c r="T41" s="18"/>
      <c r="U41" s="19"/>
      <c r="V41" s="17"/>
      <c r="W41" s="17"/>
      <c r="X41" s="17"/>
      <c r="Y41" s="36"/>
      <c r="Z41" s="59"/>
      <c r="AA41" s="6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</row>
    <row r="42" spans="1:252" x14ac:dyDescent="0.3">
      <c r="A42" s="11"/>
      <c r="B42" s="33" t="s">
        <v>49</v>
      </c>
      <c r="C42" s="90"/>
      <c r="D42" s="81">
        <v>6</v>
      </c>
      <c r="E42" s="166">
        <v>6</v>
      </c>
      <c r="F42" s="30"/>
      <c r="G42" s="31"/>
      <c r="H42" s="31"/>
      <c r="I42" s="31"/>
      <c r="J42" s="32"/>
      <c r="K42" s="30"/>
      <c r="L42" s="31"/>
      <c r="M42" s="31"/>
      <c r="N42" s="31"/>
      <c r="O42" s="32"/>
      <c r="P42" s="30"/>
      <c r="Q42" s="31"/>
      <c r="R42" s="31"/>
      <c r="S42" s="31"/>
      <c r="T42" s="32"/>
      <c r="U42" s="30">
        <v>2</v>
      </c>
      <c r="V42" s="31">
        <v>0</v>
      </c>
      <c r="W42" s="31">
        <v>4</v>
      </c>
      <c r="X42" s="31"/>
      <c r="Y42" s="32">
        <v>6</v>
      </c>
      <c r="Z42" s="81"/>
      <c r="AA42" s="32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</row>
    <row r="43" spans="1:252" x14ac:dyDescent="0.3">
      <c r="A43" s="11">
        <v>24</v>
      </c>
      <c r="B43" s="35" t="s">
        <v>50</v>
      </c>
      <c r="C43" s="91" t="s">
        <v>103</v>
      </c>
      <c r="D43" s="7">
        <f>SUM(F43:H43,K43:M43,P43:R43,U43:W43)</f>
        <v>3</v>
      </c>
      <c r="E43" s="120">
        <f>SUM(J43,O43,T43,Y43)</f>
        <v>3</v>
      </c>
      <c r="F43" s="16"/>
      <c r="G43" s="17"/>
      <c r="H43" s="17"/>
      <c r="I43" s="17"/>
      <c r="J43" s="18"/>
      <c r="K43" s="25"/>
      <c r="L43" s="26"/>
      <c r="M43" s="26"/>
      <c r="N43" s="26"/>
      <c r="O43" s="27"/>
      <c r="P43" s="16"/>
      <c r="Q43" s="17"/>
      <c r="R43" s="17"/>
      <c r="S43" s="17"/>
      <c r="T43" s="18"/>
      <c r="U43" s="13">
        <v>1</v>
      </c>
      <c r="V43" s="14">
        <v>0</v>
      </c>
      <c r="W43" s="14">
        <v>2</v>
      </c>
      <c r="X43" s="14" t="s">
        <v>9</v>
      </c>
      <c r="Y43" s="15">
        <v>3</v>
      </c>
      <c r="Z43" s="11"/>
      <c r="AA43" s="21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</row>
    <row r="44" spans="1:252" x14ac:dyDescent="0.3">
      <c r="A44" s="11">
        <v>25</v>
      </c>
      <c r="B44" s="35" t="s">
        <v>51</v>
      </c>
      <c r="C44" s="91" t="s">
        <v>104</v>
      </c>
      <c r="D44" s="7">
        <f t="shared" ref="D44:D50" si="8">SUM(F44:H44,K44:M44,P44:R44,U44:W44)</f>
        <v>3</v>
      </c>
      <c r="E44" s="120">
        <f t="shared" ref="E44:E50" si="9">SUM(J44,O44,T44,Y44)</f>
        <v>3</v>
      </c>
      <c r="F44" s="13"/>
      <c r="G44" s="14"/>
      <c r="H44" s="14"/>
      <c r="I44" s="14"/>
      <c r="J44" s="15"/>
      <c r="K44" s="13"/>
      <c r="L44" s="14"/>
      <c r="M44" s="14"/>
      <c r="N44" s="14"/>
      <c r="O44" s="15"/>
      <c r="P44" s="13"/>
      <c r="Q44" s="14"/>
      <c r="R44" s="14"/>
      <c r="S44" s="14"/>
      <c r="T44" s="15"/>
      <c r="U44" s="13">
        <v>1</v>
      </c>
      <c r="V44" s="14">
        <v>0</v>
      </c>
      <c r="W44" s="14">
        <v>2</v>
      </c>
      <c r="X44" s="14" t="s">
        <v>9</v>
      </c>
      <c r="Y44" s="15">
        <v>3</v>
      </c>
      <c r="Z44" s="11"/>
      <c r="AA44" s="21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</row>
    <row r="45" spans="1:252" x14ac:dyDescent="0.3">
      <c r="A45" s="11">
        <v>26</v>
      </c>
      <c r="B45" s="54" t="s">
        <v>52</v>
      </c>
      <c r="C45" s="92" t="s">
        <v>105</v>
      </c>
      <c r="D45" s="7">
        <f t="shared" si="8"/>
        <v>3</v>
      </c>
      <c r="E45" s="120">
        <f t="shared" si="9"/>
        <v>3</v>
      </c>
      <c r="F45" s="55"/>
      <c r="G45" s="56"/>
      <c r="H45" s="56"/>
      <c r="I45" s="56"/>
      <c r="J45" s="57"/>
      <c r="K45" s="58"/>
      <c r="L45" s="56"/>
      <c r="M45" s="56"/>
      <c r="N45" s="56"/>
      <c r="O45" s="57"/>
      <c r="P45" s="55"/>
      <c r="Q45" s="56"/>
      <c r="R45" s="56"/>
      <c r="S45" s="56"/>
      <c r="T45" s="57"/>
      <c r="U45" s="13">
        <v>1</v>
      </c>
      <c r="V45" s="14">
        <v>0</v>
      </c>
      <c r="W45" s="14">
        <v>2</v>
      </c>
      <c r="X45" s="14" t="s">
        <v>9</v>
      </c>
      <c r="Y45" s="15">
        <v>3</v>
      </c>
      <c r="Z45" s="59"/>
      <c r="AA45" s="60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</row>
    <row r="46" spans="1:252" x14ac:dyDescent="0.3">
      <c r="A46" s="11">
        <v>27</v>
      </c>
      <c r="B46" s="61" t="s">
        <v>53</v>
      </c>
      <c r="C46" s="93" t="s">
        <v>106</v>
      </c>
      <c r="D46" s="7">
        <f t="shared" si="8"/>
        <v>3</v>
      </c>
      <c r="E46" s="120">
        <f t="shared" si="9"/>
        <v>3</v>
      </c>
      <c r="F46" s="16"/>
      <c r="G46" s="17"/>
      <c r="H46" s="17"/>
      <c r="I46" s="17"/>
      <c r="J46" s="18"/>
      <c r="K46" s="19"/>
      <c r="L46" s="17"/>
      <c r="M46" s="17"/>
      <c r="N46" s="17"/>
      <c r="O46" s="18"/>
      <c r="P46" s="16"/>
      <c r="Q46" s="17"/>
      <c r="R46" s="17"/>
      <c r="S46" s="17"/>
      <c r="T46" s="18"/>
      <c r="U46" s="13">
        <v>1</v>
      </c>
      <c r="V46" s="14">
        <v>0</v>
      </c>
      <c r="W46" s="14">
        <v>2</v>
      </c>
      <c r="X46" s="14" t="s">
        <v>9</v>
      </c>
      <c r="Y46" s="15">
        <v>3</v>
      </c>
      <c r="Z46" s="11"/>
      <c r="AA46" s="21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</row>
    <row r="47" spans="1:252" x14ac:dyDescent="0.3">
      <c r="A47" s="11">
        <v>28</v>
      </c>
      <c r="B47" s="35" t="s">
        <v>54</v>
      </c>
      <c r="C47" s="91" t="s">
        <v>107</v>
      </c>
      <c r="D47" s="7">
        <f t="shared" si="8"/>
        <v>3</v>
      </c>
      <c r="E47" s="120">
        <f t="shared" si="9"/>
        <v>3</v>
      </c>
      <c r="F47" s="14"/>
      <c r="G47" s="14"/>
      <c r="H47" s="14"/>
      <c r="I47" s="14"/>
      <c r="J47" s="18"/>
      <c r="K47" s="14"/>
      <c r="L47" s="14"/>
      <c r="M47" s="14"/>
      <c r="N47" s="14"/>
      <c r="O47" s="18"/>
      <c r="P47" s="14"/>
      <c r="Q47" s="14"/>
      <c r="R47" s="14"/>
      <c r="S47" s="14"/>
      <c r="T47" s="18"/>
      <c r="U47" s="13">
        <v>1</v>
      </c>
      <c r="V47" s="14">
        <v>0</v>
      </c>
      <c r="W47" s="14">
        <v>2</v>
      </c>
      <c r="X47" s="14" t="s">
        <v>9</v>
      </c>
      <c r="Y47" s="15">
        <v>3</v>
      </c>
      <c r="Z47" s="20"/>
      <c r="AA47" s="21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</row>
    <row r="48" spans="1:252" x14ac:dyDescent="0.3">
      <c r="A48" s="11">
        <v>29</v>
      </c>
      <c r="B48" s="61" t="s">
        <v>55</v>
      </c>
      <c r="C48" s="93" t="s">
        <v>108</v>
      </c>
      <c r="D48" s="7">
        <f t="shared" si="8"/>
        <v>3</v>
      </c>
      <c r="E48" s="120">
        <f t="shared" si="9"/>
        <v>3</v>
      </c>
      <c r="F48" s="16"/>
      <c r="G48" s="17"/>
      <c r="H48" s="17"/>
      <c r="I48" s="17"/>
      <c r="J48" s="18"/>
      <c r="K48" s="19"/>
      <c r="L48" s="17"/>
      <c r="M48" s="17"/>
      <c r="N48" s="17"/>
      <c r="O48" s="18"/>
      <c r="P48" s="16"/>
      <c r="Q48" s="17"/>
      <c r="R48" s="17"/>
      <c r="S48" s="17"/>
      <c r="T48" s="18"/>
      <c r="U48" s="13">
        <v>1</v>
      </c>
      <c r="V48" s="14">
        <v>0</v>
      </c>
      <c r="W48" s="14">
        <v>2</v>
      </c>
      <c r="X48" s="14" t="s">
        <v>9</v>
      </c>
      <c r="Y48" s="15">
        <v>3</v>
      </c>
      <c r="Z48" s="11"/>
      <c r="AA48" s="21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</row>
    <row r="49" spans="1:252" x14ac:dyDescent="0.3">
      <c r="A49" s="11">
        <v>30</v>
      </c>
      <c r="B49" s="35" t="s">
        <v>56</v>
      </c>
      <c r="C49" s="91" t="s">
        <v>109</v>
      </c>
      <c r="D49" s="7">
        <f t="shared" si="8"/>
        <v>3</v>
      </c>
      <c r="E49" s="120">
        <f t="shared" si="9"/>
        <v>3</v>
      </c>
      <c r="F49" s="19"/>
      <c r="G49" s="17"/>
      <c r="H49" s="17"/>
      <c r="I49" s="17"/>
      <c r="J49" s="18"/>
      <c r="K49" s="13"/>
      <c r="L49" s="14"/>
      <c r="M49" s="14"/>
      <c r="N49" s="14"/>
      <c r="O49" s="15"/>
      <c r="P49" s="16"/>
      <c r="Q49" s="17"/>
      <c r="R49" s="17"/>
      <c r="S49" s="17"/>
      <c r="T49" s="18"/>
      <c r="U49" s="13">
        <v>1</v>
      </c>
      <c r="V49" s="14">
        <v>0</v>
      </c>
      <c r="W49" s="14">
        <v>2</v>
      </c>
      <c r="X49" s="14" t="s">
        <v>9</v>
      </c>
      <c r="Y49" s="15">
        <v>3</v>
      </c>
      <c r="Z49" s="11"/>
      <c r="AA49" s="21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</row>
    <row r="50" spans="1:252" ht="15" thickBot="1" x14ac:dyDescent="0.35">
      <c r="A50" s="168">
        <v>31</v>
      </c>
      <c r="B50" s="169" t="s">
        <v>57</v>
      </c>
      <c r="C50" s="170" t="s">
        <v>110</v>
      </c>
      <c r="D50" s="171">
        <f t="shared" si="8"/>
        <v>3</v>
      </c>
      <c r="E50" s="78">
        <f t="shared" si="9"/>
        <v>3</v>
      </c>
      <c r="F50" s="5"/>
      <c r="G50" s="5"/>
      <c r="H50" s="5"/>
      <c r="I50" s="5"/>
      <c r="J50" s="6"/>
      <c r="K50" s="172"/>
      <c r="L50" s="172"/>
      <c r="M50" s="172"/>
      <c r="N50" s="172"/>
      <c r="O50" s="6"/>
      <c r="P50" s="172"/>
      <c r="Q50" s="172"/>
      <c r="R50" s="172"/>
      <c r="S50" s="172"/>
      <c r="T50" s="6"/>
      <c r="U50" s="173">
        <v>1</v>
      </c>
      <c r="V50" s="172">
        <v>0</v>
      </c>
      <c r="W50" s="172">
        <v>2</v>
      </c>
      <c r="X50" s="172" t="s">
        <v>9</v>
      </c>
      <c r="Y50" s="174">
        <v>3</v>
      </c>
      <c r="Z50" s="5"/>
      <c r="AA50" s="6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</row>
    <row r="51" spans="1:252" x14ac:dyDescent="0.3">
      <c r="A51" s="4"/>
      <c r="B51" s="1"/>
      <c r="C51" s="1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4"/>
      <c r="AA51" s="4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1:252" ht="15" thickBot="1" x14ac:dyDescent="0.35">
      <c r="A52" s="38"/>
      <c r="B52" s="39"/>
      <c r="C52" s="40"/>
      <c r="D52" s="41"/>
      <c r="E52" s="41"/>
      <c r="F52" s="38"/>
      <c r="G52" s="38"/>
      <c r="H52" s="38"/>
      <c r="I52" s="38"/>
      <c r="J52" s="42"/>
      <c r="K52" s="38"/>
      <c r="L52" s="38"/>
      <c r="M52" s="38"/>
      <c r="N52" s="38"/>
      <c r="O52" s="42"/>
      <c r="P52" s="38"/>
      <c r="Q52" s="38"/>
      <c r="R52" s="38"/>
      <c r="S52" s="38"/>
      <c r="T52" s="42"/>
      <c r="U52" s="38"/>
      <c r="V52" s="38"/>
      <c r="W52" s="38"/>
      <c r="X52" s="38"/>
      <c r="Y52" s="38"/>
      <c r="Z52" s="176" t="s">
        <v>14</v>
      </c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</row>
    <row r="53" spans="1:252" x14ac:dyDescent="0.3">
      <c r="A53" s="38"/>
      <c r="B53" s="43" t="s">
        <v>11</v>
      </c>
      <c r="C53" s="43"/>
      <c r="D53" s="44"/>
      <c r="E53" s="177"/>
      <c r="F53" s="45"/>
      <c r="G53" s="46"/>
      <c r="H53" s="46"/>
      <c r="I53" s="46">
        <v>7</v>
      </c>
      <c r="J53" s="47"/>
      <c r="K53" s="48"/>
      <c r="L53" s="46"/>
      <c r="M53" s="46"/>
      <c r="N53" s="46">
        <v>7</v>
      </c>
      <c r="O53" s="47"/>
      <c r="P53" s="45"/>
      <c r="Q53" s="46"/>
      <c r="R53" s="46"/>
      <c r="S53" s="46">
        <v>5</v>
      </c>
      <c r="T53" s="47"/>
      <c r="U53" s="48"/>
      <c r="V53" s="46"/>
      <c r="W53" s="46"/>
      <c r="X53" s="46">
        <v>5</v>
      </c>
      <c r="Y53" s="47"/>
      <c r="Z53" s="69">
        <f>I53+N53+S53+X53</f>
        <v>24</v>
      </c>
      <c r="AA53" s="46"/>
      <c r="AB53" s="46"/>
      <c r="AC53" s="47"/>
      <c r="AD53" s="72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</row>
    <row r="54" spans="1:252" x14ac:dyDescent="0.3">
      <c r="A54" s="38"/>
      <c r="B54" s="49" t="s">
        <v>12</v>
      </c>
      <c r="C54" s="49"/>
      <c r="D54" s="50"/>
      <c r="E54" s="27"/>
      <c r="F54" s="16"/>
      <c r="G54" s="17"/>
      <c r="H54" s="17"/>
      <c r="I54" s="17">
        <v>3</v>
      </c>
      <c r="J54" s="18"/>
      <c r="K54" s="19"/>
      <c r="L54" s="17"/>
      <c r="M54" s="17"/>
      <c r="N54" s="17">
        <v>2</v>
      </c>
      <c r="O54" s="18"/>
      <c r="P54" s="16"/>
      <c r="Q54" s="17"/>
      <c r="R54" s="17"/>
      <c r="S54" s="17">
        <v>2</v>
      </c>
      <c r="T54" s="18"/>
      <c r="U54" s="19"/>
      <c r="V54" s="17"/>
      <c r="W54" s="17"/>
      <c r="X54" s="17">
        <v>1</v>
      </c>
      <c r="Y54" s="18"/>
      <c r="Z54" s="70">
        <f>SUM(I54,N54,S54,X54)</f>
        <v>8</v>
      </c>
      <c r="AA54" s="17"/>
      <c r="AB54" s="17"/>
      <c r="AC54" s="18"/>
      <c r="AD54" s="178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</row>
    <row r="55" spans="1:252" x14ac:dyDescent="0.3">
      <c r="A55" s="38"/>
      <c r="B55" s="49" t="s">
        <v>13</v>
      </c>
      <c r="C55" s="49"/>
      <c r="D55" s="50"/>
      <c r="E55" s="27"/>
      <c r="F55" s="16"/>
      <c r="G55" s="17"/>
      <c r="H55" s="17"/>
      <c r="I55" s="17">
        <v>4</v>
      </c>
      <c r="J55" s="18"/>
      <c r="K55" s="19"/>
      <c r="L55" s="17"/>
      <c r="M55" s="17"/>
      <c r="N55" s="17">
        <v>5</v>
      </c>
      <c r="O55" s="18"/>
      <c r="P55" s="16"/>
      <c r="Q55" s="17"/>
      <c r="R55" s="17"/>
      <c r="S55" s="17">
        <v>3</v>
      </c>
      <c r="T55" s="18"/>
      <c r="U55" s="19"/>
      <c r="V55" s="17"/>
      <c r="W55" s="17"/>
      <c r="X55" s="17">
        <v>4</v>
      </c>
      <c r="Y55" s="18"/>
      <c r="Z55" s="70">
        <f>SUM(I55,N55,S55,X55)</f>
        <v>16</v>
      </c>
      <c r="AA55" s="17"/>
      <c r="AB55" s="17"/>
      <c r="AC55" s="18"/>
      <c r="AD55" s="178">
        <f>Z55/Z53</f>
        <v>0.66666666666666663</v>
      </c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</row>
    <row r="56" spans="1:252" x14ac:dyDescent="0.3">
      <c r="A56" s="38"/>
      <c r="B56" s="49"/>
      <c r="C56" s="49"/>
      <c r="D56" s="50"/>
      <c r="E56" s="27"/>
      <c r="F56" s="16"/>
      <c r="G56" s="17"/>
      <c r="H56" s="17"/>
      <c r="I56" s="17"/>
      <c r="J56" s="18"/>
      <c r="K56" s="19"/>
      <c r="L56" s="17"/>
      <c r="M56" s="17"/>
      <c r="N56" s="17"/>
      <c r="O56" s="18"/>
      <c r="P56" s="16"/>
      <c r="Q56" s="17"/>
      <c r="R56" s="17"/>
      <c r="S56" s="17"/>
      <c r="T56" s="18"/>
      <c r="U56" s="19"/>
      <c r="V56" s="17"/>
      <c r="W56" s="17"/>
      <c r="X56" s="17"/>
      <c r="Y56" s="57"/>
      <c r="Z56" s="71"/>
      <c r="AA56" s="17"/>
      <c r="AB56" s="17"/>
      <c r="AC56" s="18"/>
      <c r="AD56" s="178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</row>
    <row r="57" spans="1:252" ht="15" thickBot="1" x14ac:dyDescent="0.35">
      <c r="A57" s="38"/>
      <c r="B57" s="51" t="s">
        <v>59</v>
      </c>
      <c r="C57" s="51"/>
      <c r="D57" s="52">
        <f>SUM(D6,D11,D14,D42)</f>
        <v>85</v>
      </c>
      <c r="E57" s="67">
        <f>SUM(E6,E11,E14,E38,E40,E42)</f>
        <v>120</v>
      </c>
      <c r="F57" s="64">
        <f>SUM(F6,F11,F14,F38,F40,F42)</f>
        <v>10</v>
      </c>
      <c r="G57" s="65">
        <f>SUM(G6,G11,G14,G38,G40,G42)</f>
        <v>5</v>
      </c>
      <c r="H57" s="65">
        <f>SUM(H6,H11,H14,H38,H40,H42)</f>
        <v>10</v>
      </c>
      <c r="I57" s="65"/>
      <c r="J57" s="63">
        <f>SUM(J6,J11,J14,J38,J40,J42)</f>
        <v>27</v>
      </c>
      <c r="K57" s="64">
        <f>SUM(K6,K11,K14,K38,K40,K42)</f>
        <v>11</v>
      </c>
      <c r="L57" s="65">
        <f>SUM(L6,L11,L14,L38,L40,L42)</f>
        <v>1</v>
      </c>
      <c r="M57" s="65">
        <f>SUM(M6,M11,M14,M38,M40,M42)</f>
        <v>14</v>
      </c>
      <c r="N57" s="65"/>
      <c r="O57" s="63">
        <f>SUM(O6,O11,O14,O38,O40,O42)</f>
        <v>29</v>
      </c>
      <c r="P57" s="64">
        <f>SUM(P6,P11,P14,P38,P40,P42)</f>
        <v>8</v>
      </c>
      <c r="Q57" s="65">
        <f>SUM(Q6,Q11,Q14,Q38,Q40,Q42)</f>
        <v>0</v>
      </c>
      <c r="R57" s="65">
        <f>SUM(R6,R11,R14,R38,R40,R42)</f>
        <v>11</v>
      </c>
      <c r="S57" s="65"/>
      <c r="T57" s="63">
        <f>SUM(T6,T11,T14,T38,T40,T42)</f>
        <v>29</v>
      </c>
      <c r="U57" s="64">
        <f>SUM(U6,U11,U14,U38,U40,U42)</f>
        <v>5</v>
      </c>
      <c r="V57" s="65">
        <f>SUM(V6,V11,V14,V38,V40,V42)</f>
        <v>0</v>
      </c>
      <c r="W57" s="65">
        <f>SUM(W6,W11,W14,W38,W40,W42)</f>
        <v>10</v>
      </c>
      <c r="X57" s="66"/>
      <c r="Y57" s="67">
        <f>SUM(Y6,Y11,Y14,Y38,Y40,Y42)</f>
        <v>35</v>
      </c>
      <c r="Z57" s="68">
        <f>J57+O57+T57+Y57</f>
        <v>120</v>
      </c>
      <c r="AA57" s="5">
        <f>SUM(F57,K57,P57,U57)</f>
        <v>34</v>
      </c>
      <c r="AB57" s="5">
        <f>SUM(G57,L57,Q57,V57)</f>
        <v>6</v>
      </c>
      <c r="AC57" s="6">
        <f>SUM(H57,M57,R57,W57)</f>
        <v>45</v>
      </c>
      <c r="AD57" s="178">
        <f>(AB57+AC57)/(AA57+AB57+AC57)</f>
        <v>0.6</v>
      </c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</row>
    <row r="58" spans="1:252" x14ac:dyDescent="0.3">
      <c r="A58" s="4"/>
      <c r="B58" s="1"/>
      <c r="C58" s="1"/>
      <c r="D58" s="179"/>
      <c r="E58" s="179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75"/>
      <c r="Z58" s="38" t="s">
        <v>15</v>
      </c>
      <c r="AA58" s="38" t="s">
        <v>16</v>
      </c>
      <c r="AB58" s="38" t="s">
        <v>17</v>
      </c>
      <c r="AC58" s="38" t="s">
        <v>18</v>
      </c>
      <c r="AD58" s="4" t="s">
        <v>0</v>
      </c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</row>
    <row r="59" spans="1:252" x14ac:dyDescent="0.3">
      <c r="A59" s="4"/>
      <c r="B59" s="1"/>
      <c r="C59" s="1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4"/>
      <c r="AA59" s="4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</row>
    <row r="60" spans="1:252" s="181" customFormat="1" ht="10.199999999999999" x14ac:dyDescent="0.2">
      <c r="B60" s="182" t="s">
        <v>72</v>
      </c>
      <c r="C60" s="183" t="s">
        <v>73</v>
      </c>
      <c r="F60" s="181" t="s">
        <v>75</v>
      </c>
    </row>
    <row r="61" spans="1:252" s="181" customFormat="1" ht="10.199999999999999" x14ac:dyDescent="0.2">
      <c r="B61" s="188"/>
      <c r="C61" s="183" t="s">
        <v>74</v>
      </c>
      <c r="F61" s="181" t="s">
        <v>76</v>
      </c>
    </row>
  </sheetData>
  <mergeCells count="271"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A1:AA1"/>
    <mergeCell ref="A2:AA2"/>
    <mergeCell ref="AB1:AB2"/>
    <mergeCell ref="AC1:AC2"/>
    <mergeCell ref="AD1:AD2"/>
    <mergeCell ref="AE1:AE2"/>
    <mergeCell ref="AL1:AL2"/>
    <mergeCell ref="A4:A5"/>
    <mergeCell ref="B4:B5"/>
    <mergeCell ref="D4:D5"/>
    <mergeCell ref="E4:E5"/>
    <mergeCell ref="F4:J4"/>
    <mergeCell ref="U4:Y4"/>
    <mergeCell ref="Z3:AA4"/>
    <mergeCell ref="C4:C5"/>
    <mergeCell ref="AM1:AM2"/>
    <mergeCell ref="AN1:AN2"/>
    <mergeCell ref="AO1:AO2"/>
    <mergeCell ref="AP1:AP2"/>
    <mergeCell ref="AQ1:AQ2"/>
    <mergeCell ref="AF1:AF2"/>
    <mergeCell ref="AG1:AG2"/>
    <mergeCell ref="AH1:AH2"/>
    <mergeCell ref="AI1:AI2"/>
    <mergeCell ref="AJ1:AJ2"/>
    <mergeCell ref="AK1:AK2"/>
    <mergeCell ref="AX1:AX2"/>
    <mergeCell ref="AY1:AY2"/>
    <mergeCell ref="AZ1:AZ2"/>
    <mergeCell ref="BA1:BA2"/>
    <mergeCell ref="BB1:BB2"/>
    <mergeCell ref="BC1:BC2"/>
    <mergeCell ref="AR1:AR2"/>
    <mergeCell ref="AS1:AS2"/>
    <mergeCell ref="AT1:AT2"/>
    <mergeCell ref="AU1:AU2"/>
    <mergeCell ref="AV1:AV2"/>
    <mergeCell ref="AW1:AW2"/>
    <mergeCell ref="BJ1:BJ2"/>
    <mergeCell ref="BK1:BK2"/>
    <mergeCell ref="BL1:BL2"/>
    <mergeCell ref="BM1:BM2"/>
    <mergeCell ref="BN1:BN2"/>
    <mergeCell ref="BO1:BO2"/>
    <mergeCell ref="BD1:BD2"/>
    <mergeCell ref="BE1:BE2"/>
    <mergeCell ref="BF1:BF2"/>
    <mergeCell ref="BG1:BG2"/>
    <mergeCell ref="BH1:BH2"/>
    <mergeCell ref="BI1:BI2"/>
    <mergeCell ref="BV1:BV2"/>
    <mergeCell ref="BW1:BW2"/>
    <mergeCell ref="BX1:BX2"/>
    <mergeCell ref="BY1:BY2"/>
    <mergeCell ref="BZ1:BZ2"/>
    <mergeCell ref="CA1:CA2"/>
    <mergeCell ref="BP1:BP2"/>
    <mergeCell ref="BQ1:BQ2"/>
    <mergeCell ref="BR1:BR2"/>
    <mergeCell ref="BS1:BS2"/>
    <mergeCell ref="BT1:BT2"/>
    <mergeCell ref="BU1:BU2"/>
    <mergeCell ref="CH1:CH2"/>
    <mergeCell ref="CI1:CI2"/>
    <mergeCell ref="CJ1:CJ2"/>
    <mergeCell ref="CK1:CK2"/>
    <mergeCell ref="CL1:CL2"/>
    <mergeCell ref="CM1:CM2"/>
    <mergeCell ref="CB1:CB2"/>
    <mergeCell ref="CC1:CC2"/>
    <mergeCell ref="CD1:CD2"/>
    <mergeCell ref="CE1:CE2"/>
    <mergeCell ref="CF1:CF2"/>
    <mergeCell ref="CG1:CG2"/>
    <mergeCell ref="CT1:CT2"/>
    <mergeCell ref="CU1:CU2"/>
    <mergeCell ref="CV1:CV2"/>
    <mergeCell ref="CW1:CW2"/>
    <mergeCell ref="CX1:CX2"/>
    <mergeCell ref="CY1:CY2"/>
    <mergeCell ref="CN1:CN2"/>
    <mergeCell ref="CO1:CO2"/>
    <mergeCell ref="CP1:CP2"/>
    <mergeCell ref="CQ1:CQ2"/>
    <mergeCell ref="CR1:CR2"/>
    <mergeCell ref="CS1:CS2"/>
    <mergeCell ref="DF1:DF2"/>
    <mergeCell ref="DG1:DG2"/>
    <mergeCell ref="DH1:DH2"/>
    <mergeCell ref="DI1:DI2"/>
    <mergeCell ref="DJ1:DJ2"/>
    <mergeCell ref="DK1:DK2"/>
    <mergeCell ref="CZ1:CZ2"/>
    <mergeCell ref="DA1:DA2"/>
    <mergeCell ref="DB1:DB2"/>
    <mergeCell ref="DC1:DC2"/>
    <mergeCell ref="DD1:DD2"/>
    <mergeCell ref="DE1:DE2"/>
    <mergeCell ref="DR1:DR2"/>
    <mergeCell ref="DS1:DS2"/>
    <mergeCell ref="DT1:DT2"/>
    <mergeCell ref="DU1:DU2"/>
    <mergeCell ref="DV1:DV2"/>
    <mergeCell ref="DW1:DW2"/>
    <mergeCell ref="DL1:DL2"/>
    <mergeCell ref="DM1:DM2"/>
    <mergeCell ref="DN1:DN2"/>
    <mergeCell ref="DO1:DO2"/>
    <mergeCell ref="DP1:DP2"/>
    <mergeCell ref="DQ1:DQ2"/>
    <mergeCell ref="ED1:ED2"/>
    <mergeCell ref="EE1:EE2"/>
    <mergeCell ref="EF1:EF2"/>
    <mergeCell ref="EG1:EG2"/>
    <mergeCell ref="EH1:EH2"/>
    <mergeCell ref="EI1:EI2"/>
    <mergeCell ref="DX1:DX2"/>
    <mergeCell ref="DY1:DY2"/>
    <mergeCell ref="DZ1:DZ2"/>
    <mergeCell ref="EA1:EA2"/>
    <mergeCell ref="EB1:EB2"/>
    <mergeCell ref="EC1:EC2"/>
    <mergeCell ref="EP1:EP2"/>
    <mergeCell ref="EQ1:EQ2"/>
    <mergeCell ref="ER1:ER2"/>
    <mergeCell ref="ES1:ES2"/>
    <mergeCell ref="ET1:ET2"/>
    <mergeCell ref="EU1:EU2"/>
    <mergeCell ref="EJ1:EJ2"/>
    <mergeCell ref="EK1:EK2"/>
    <mergeCell ref="EL1:EL2"/>
    <mergeCell ref="EM1:EM2"/>
    <mergeCell ref="EN1:EN2"/>
    <mergeCell ref="EO1:EO2"/>
    <mergeCell ref="FB1:FB2"/>
    <mergeCell ref="FC1:FC2"/>
    <mergeCell ref="FD1:FD2"/>
    <mergeCell ref="FE1:FE2"/>
    <mergeCell ref="FF1:FF2"/>
    <mergeCell ref="FG1:FG2"/>
    <mergeCell ref="EV1:EV2"/>
    <mergeCell ref="EW1:EW2"/>
    <mergeCell ref="EX1:EX2"/>
    <mergeCell ref="EY1:EY2"/>
    <mergeCell ref="EZ1:EZ2"/>
    <mergeCell ref="FA1:FA2"/>
    <mergeCell ref="FN1:FN2"/>
    <mergeCell ref="FO1:FO2"/>
    <mergeCell ref="FP1:FP2"/>
    <mergeCell ref="FQ1:FQ2"/>
    <mergeCell ref="FR1:FR2"/>
    <mergeCell ref="FS1:FS2"/>
    <mergeCell ref="FH1:FH2"/>
    <mergeCell ref="FI1:FI2"/>
    <mergeCell ref="FJ1:FJ2"/>
    <mergeCell ref="FK1:FK2"/>
    <mergeCell ref="FL1:FL2"/>
    <mergeCell ref="FM1:FM2"/>
    <mergeCell ref="FZ1:FZ2"/>
    <mergeCell ref="GA1:GA2"/>
    <mergeCell ref="GB1:GB2"/>
    <mergeCell ref="GC1:GC2"/>
    <mergeCell ref="GD1:GD2"/>
    <mergeCell ref="GE1:GE2"/>
    <mergeCell ref="FT1:FT2"/>
    <mergeCell ref="FU1:FU2"/>
    <mergeCell ref="FV1:FV2"/>
    <mergeCell ref="FW1:FW2"/>
    <mergeCell ref="FX1:FX2"/>
    <mergeCell ref="FY1:FY2"/>
    <mergeCell ref="GL1:GL2"/>
    <mergeCell ref="GM1:GM2"/>
    <mergeCell ref="GN1:GN2"/>
    <mergeCell ref="GO1:GO2"/>
    <mergeCell ref="GP1:GP2"/>
    <mergeCell ref="GQ1:GQ2"/>
    <mergeCell ref="GF1:GF2"/>
    <mergeCell ref="GG1:GG2"/>
    <mergeCell ref="GH1:GH2"/>
    <mergeCell ref="GI1:GI2"/>
    <mergeCell ref="GJ1:GJ2"/>
    <mergeCell ref="GK1:GK2"/>
    <mergeCell ref="GX1:GX2"/>
    <mergeCell ref="GY1:GY2"/>
    <mergeCell ref="GZ1:GZ2"/>
    <mergeCell ref="HA1:HA2"/>
    <mergeCell ref="HB1:HB2"/>
    <mergeCell ref="HC1:HC2"/>
    <mergeCell ref="GR1:GR2"/>
    <mergeCell ref="GS1:GS2"/>
    <mergeCell ref="GT1:GT2"/>
    <mergeCell ref="GU1:GU2"/>
    <mergeCell ref="GV1:GV2"/>
    <mergeCell ref="GW1:GW2"/>
    <mergeCell ref="IQ1:IQ2"/>
    <mergeCell ref="IR1:IR2"/>
    <mergeCell ref="F3:Y3"/>
    <mergeCell ref="K4:O4"/>
    <mergeCell ref="P4:T4"/>
    <mergeCell ref="IH1:IH2"/>
    <mergeCell ref="II1:II2"/>
    <mergeCell ref="IJ1:IJ2"/>
    <mergeCell ref="IK1:IK2"/>
    <mergeCell ref="IL1:IL2"/>
    <mergeCell ref="IM1:IM2"/>
    <mergeCell ref="IB1:IB2"/>
    <mergeCell ref="IC1:IC2"/>
    <mergeCell ref="ID1:ID2"/>
    <mergeCell ref="IE1:IE2"/>
    <mergeCell ref="IF1:IF2"/>
    <mergeCell ref="IG1:IG2"/>
    <mergeCell ref="HV1:HV2"/>
    <mergeCell ref="HW1:HW2"/>
    <mergeCell ref="HX1:HX2"/>
    <mergeCell ref="HY1:HY2"/>
    <mergeCell ref="HZ1:HZ2"/>
    <mergeCell ref="HF1:HF2"/>
    <mergeCell ref="HG1:HG2"/>
    <mergeCell ref="IN1:IN2"/>
    <mergeCell ref="IO1:IO2"/>
    <mergeCell ref="IP1:IP2"/>
    <mergeCell ref="IA1:IA2"/>
    <mergeCell ref="HP1:HP2"/>
    <mergeCell ref="HQ1:HQ2"/>
    <mergeCell ref="HR1:HR2"/>
    <mergeCell ref="HS1:HS2"/>
    <mergeCell ref="HT1:HT2"/>
    <mergeCell ref="HU1:HU2"/>
    <mergeCell ref="HJ1:HJ2"/>
    <mergeCell ref="HK1:HK2"/>
    <mergeCell ref="HL1:HL2"/>
    <mergeCell ref="HM1:HM2"/>
    <mergeCell ref="HN1:HN2"/>
    <mergeCell ref="HO1:HO2"/>
    <mergeCell ref="HD1:HD2"/>
    <mergeCell ref="HE1:HE2"/>
    <mergeCell ref="HH1:HH2"/>
    <mergeCell ref="HI1:HI2"/>
    <mergeCell ref="V51:W51"/>
    <mergeCell ref="X51:Y51"/>
    <mergeCell ref="V58:W58"/>
    <mergeCell ref="X58:Y58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82314-5356-4397-B456-A28B66C7B873}">
  <sheetPr>
    <pageSetUpPr fitToPage="1"/>
  </sheetPr>
  <dimension ref="A1:IR61"/>
  <sheetViews>
    <sheetView tabSelected="1"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sqref="A1:AA1"/>
    </sheetView>
  </sheetViews>
  <sheetFormatPr defaultRowHeight="14.4" x14ac:dyDescent="0.3"/>
  <cols>
    <col min="1" max="1" width="3.77734375" customWidth="1"/>
    <col min="2" max="2" width="36.88671875" bestFit="1" customWidth="1"/>
    <col min="3" max="3" width="11.44140625" bestFit="1" customWidth="1"/>
    <col min="4" max="4" width="6.21875" style="176" bestFit="1" customWidth="1"/>
    <col min="5" max="5" width="4.77734375" style="176" bestFit="1" customWidth="1"/>
    <col min="6" max="25" width="3.77734375" style="176" customWidth="1"/>
    <col min="26" max="27" width="6.77734375" style="176" customWidth="1"/>
    <col min="30" max="30" width="6" bestFit="1" customWidth="1"/>
  </cols>
  <sheetData>
    <row r="1" spans="1:252" ht="18" customHeight="1" x14ac:dyDescent="0.3">
      <c r="A1" s="113" t="s">
        <v>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</row>
    <row r="2" spans="1:252" ht="16.2" thickBot="1" x14ac:dyDescent="0.35">
      <c r="A2" s="101" t="s">
        <v>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</row>
    <row r="3" spans="1:252" ht="15" thickBot="1" x14ac:dyDescent="0.35">
      <c r="A3" s="2"/>
      <c r="B3" s="3"/>
      <c r="C3" s="85"/>
      <c r="D3" s="114"/>
      <c r="E3" s="115"/>
      <c r="F3" s="95" t="s">
        <v>7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7"/>
      <c r="Z3" s="109" t="s">
        <v>10</v>
      </c>
      <c r="AA3" s="110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x14ac:dyDescent="0.3">
      <c r="A4" s="102"/>
      <c r="B4" s="102" t="s">
        <v>1</v>
      </c>
      <c r="C4" s="102" t="s">
        <v>79</v>
      </c>
      <c r="D4" s="105" t="s">
        <v>58</v>
      </c>
      <c r="E4" s="107" t="s">
        <v>6</v>
      </c>
      <c r="F4" s="98">
        <v>1</v>
      </c>
      <c r="G4" s="99"/>
      <c r="H4" s="99"/>
      <c r="I4" s="99"/>
      <c r="J4" s="99"/>
      <c r="K4" s="98">
        <v>2</v>
      </c>
      <c r="L4" s="99"/>
      <c r="M4" s="99"/>
      <c r="N4" s="99"/>
      <c r="O4" s="100"/>
      <c r="P4" s="98">
        <v>3</v>
      </c>
      <c r="Q4" s="99"/>
      <c r="R4" s="99"/>
      <c r="S4" s="99"/>
      <c r="T4" s="99"/>
      <c r="U4" s="98">
        <v>4</v>
      </c>
      <c r="V4" s="99"/>
      <c r="W4" s="99"/>
      <c r="X4" s="99"/>
      <c r="Y4" s="100"/>
      <c r="Z4" s="111"/>
      <c r="AA4" s="112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ht="15" thickBot="1" x14ac:dyDescent="0.35">
      <c r="A5" s="103"/>
      <c r="B5" s="104"/>
      <c r="C5" s="104"/>
      <c r="D5" s="106"/>
      <c r="E5" s="108"/>
      <c r="F5" s="184" t="s">
        <v>19</v>
      </c>
      <c r="G5" s="185" t="s">
        <v>20</v>
      </c>
      <c r="H5" s="185" t="s">
        <v>18</v>
      </c>
      <c r="I5" s="185" t="s">
        <v>21</v>
      </c>
      <c r="J5" s="186" t="s">
        <v>22</v>
      </c>
      <c r="K5" s="184" t="s">
        <v>19</v>
      </c>
      <c r="L5" s="185" t="s">
        <v>20</v>
      </c>
      <c r="M5" s="185" t="s">
        <v>18</v>
      </c>
      <c r="N5" s="185" t="s">
        <v>21</v>
      </c>
      <c r="O5" s="186" t="s">
        <v>22</v>
      </c>
      <c r="P5" s="187" t="s">
        <v>19</v>
      </c>
      <c r="Q5" s="185" t="s">
        <v>20</v>
      </c>
      <c r="R5" s="185" t="s">
        <v>18</v>
      </c>
      <c r="S5" s="185" t="s">
        <v>21</v>
      </c>
      <c r="T5" s="186" t="s">
        <v>22</v>
      </c>
      <c r="U5" s="184" t="s">
        <v>19</v>
      </c>
      <c r="V5" s="185" t="s">
        <v>20</v>
      </c>
      <c r="W5" s="185" t="s">
        <v>18</v>
      </c>
      <c r="X5" s="185" t="s">
        <v>21</v>
      </c>
      <c r="Y5" s="186" t="s">
        <v>22</v>
      </c>
      <c r="Z5" s="28"/>
      <c r="AA5" s="2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x14ac:dyDescent="0.3">
      <c r="A6" s="7"/>
      <c r="B6" s="8" t="s">
        <v>23</v>
      </c>
      <c r="C6" s="86"/>
      <c r="D6" s="116">
        <f>SUM(D7:D10)</f>
        <v>50</v>
      </c>
      <c r="E6" s="79">
        <f t="shared" ref="E6:X6" si="0">SUM(E7:E10)</f>
        <v>10</v>
      </c>
      <c r="F6" s="116">
        <f t="shared" si="0"/>
        <v>10</v>
      </c>
      <c r="G6" s="80">
        <f t="shared" si="0"/>
        <v>5</v>
      </c>
      <c r="H6" s="80">
        <f t="shared" si="0"/>
        <v>10</v>
      </c>
      <c r="I6" s="80">
        <f t="shared" si="0"/>
        <v>0</v>
      </c>
      <c r="J6" s="79">
        <f t="shared" si="0"/>
        <v>5</v>
      </c>
      <c r="K6" s="116">
        <f t="shared" si="0"/>
        <v>10</v>
      </c>
      <c r="L6" s="80">
        <f t="shared" si="0"/>
        <v>5</v>
      </c>
      <c r="M6" s="80">
        <f t="shared" si="0"/>
        <v>10</v>
      </c>
      <c r="N6" s="80">
        <f t="shared" si="0"/>
        <v>0</v>
      </c>
      <c r="O6" s="79">
        <f t="shared" si="0"/>
        <v>5</v>
      </c>
      <c r="P6" s="116">
        <f t="shared" si="0"/>
        <v>0</v>
      </c>
      <c r="Q6" s="80">
        <f t="shared" si="0"/>
        <v>0</v>
      </c>
      <c r="R6" s="80">
        <f t="shared" si="0"/>
        <v>0</v>
      </c>
      <c r="S6" s="79">
        <f t="shared" si="0"/>
        <v>0</v>
      </c>
      <c r="T6" s="117">
        <f t="shared" si="0"/>
        <v>0</v>
      </c>
      <c r="U6" s="116">
        <f t="shared" si="0"/>
        <v>0</v>
      </c>
      <c r="V6" s="80">
        <f t="shared" si="0"/>
        <v>0</v>
      </c>
      <c r="W6" s="80">
        <f t="shared" si="0"/>
        <v>0</v>
      </c>
      <c r="X6" s="118">
        <f t="shared" si="0"/>
        <v>0</v>
      </c>
      <c r="Y6" s="9">
        <f>SUM(Y7:Y8)</f>
        <v>0</v>
      </c>
      <c r="Z6" s="9"/>
      <c r="AA6" s="119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</row>
    <row r="7" spans="1:252" x14ac:dyDescent="0.3">
      <c r="A7" s="11">
        <v>1</v>
      </c>
      <c r="B7" s="12" t="s">
        <v>24</v>
      </c>
      <c r="C7" s="87" t="s">
        <v>111</v>
      </c>
      <c r="D7" s="7">
        <f t="shared" ref="D7:D10" si="1">SUM(F7:H7,K7:M7,P7:R7,U7:W7)</f>
        <v>20</v>
      </c>
      <c r="E7" s="120">
        <f t="shared" ref="E7:E10" si="2">J7+O7+T7+Y7</f>
        <v>4</v>
      </c>
      <c r="F7" s="22">
        <v>10</v>
      </c>
      <c r="G7" s="23">
        <v>0</v>
      </c>
      <c r="H7" s="23">
        <v>10</v>
      </c>
      <c r="I7" s="23" t="s">
        <v>8</v>
      </c>
      <c r="J7" s="34">
        <v>4</v>
      </c>
      <c r="K7" s="17"/>
      <c r="L7" s="17"/>
      <c r="M7" s="17"/>
      <c r="N7" s="17"/>
      <c r="O7" s="18"/>
      <c r="P7" s="24"/>
      <c r="Q7" s="14"/>
      <c r="R7" s="14"/>
      <c r="S7" s="14"/>
      <c r="T7" s="15"/>
      <c r="U7" s="25"/>
      <c r="V7" s="26"/>
      <c r="W7" s="26"/>
      <c r="X7" s="26"/>
      <c r="Y7" s="27"/>
      <c r="Z7" s="28"/>
      <c r="AA7" s="21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1:252" x14ac:dyDescent="0.3">
      <c r="A8" s="11">
        <v>2</v>
      </c>
      <c r="B8" s="12" t="s">
        <v>25</v>
      </c>
      <c r="C8" s="87" t="s">
        <v>112</v>
      </c>
      <c r="D8" s="7">
        <f t="shared" si="1"/>
        <v>20</v>
      </c>
      <c r="E8" s="120">
        <f t="shared" si="2"/>
        <v>4</v>
      </c>
      <c r="F8" s="16"/>
      <c r="G8" s="17"/>
      <c r="H8" s="17"/>
      <c r="I8" s="17"/>
      <c r="J8" s="18"/>
      <c r="K8" s="19">
        <v>10</v>
      </c>
      <c r="L8" s="17">
        <v>0</v>
      </c>
      <c r="M8" s="17">
        <v>10</v>
      </c>
      <c r="N8" s="17" t="s">
        <v>9</v>
      </c>
      <c r="O8" s="18">
        <v>4</v>
      </c>
      <c r="P8" s="16"/>
      <c r="Q8" s="17"/>
      <c r="R8" s="17"/>
      <c r="S8" s="17"/>
      <c r="T8" s="18"/>
      <c r="U8" s="19"/>
      <c r="V8" s="17"/>
      <c r="W8" s="17"/>
      <c r="X8" s="17"/>
      <c r="Y8" s="18"/>
      <c r="Z8" s="28"/>
      <c r="AA8" s="21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</row>
    <row r="9" spans="1:252" x14ac:dyDescent="0.3">
      <c r="A9" s="11">
        <v>3</v>
      </c>
      <c r="B9" s="77" t="s">
        <v>26</v>
      </c>
      <c r="C9" s="88" t="s">
        <v>113</v>
      </c>
      <c r="D9" s="7">
        <f t="shared" si="1"/>
        <v>5</v>
      </c>
      <c r="E9" s="120">
        <f t="shared" si="2"/>
        <v>1</v>
      </c>
      <c r="F9" s="75">
        <v>0</v>
      </c>
      <c r="G9" s="74">
        <v>5</v>
      </c>
      <c r="H9" s="74">
        <v>0</v>
      </c>
      <c r="I9" s="74" t="s">
        <v>9</v>
      </c>
      <c r="J9" s="76">
        <v>1</v>
      </c>
      <c r="K9" s="75"/>
      <c r="L9" s="74"/>
      <c r="M9" s="74"/>
      <c r="N9" s="74"/>
      <c r="O9" s="76"/>
      <c r="P9" s="16"/>
      <c r="Q9" s="19"/>
      <c r="R9" s="19"/>
      <c r="S9" s="19"/>
      <c r="T9" s="18"/>
      <c r="U9" s="19"/>
      <c r="V9" s="19"/>
      <c r="W9" s="19"/>
      <c r="X9" s="19"/>
      <c r="Y9" s="18"/>
      <c r="Z9" s="73"/>
      <c r="AA9" s="21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</row>
    <row r="10" spans="1:252" x14ac:dyDescent="0.3">
      <c r="A10" s="11">
        <v>4</v>
      </c>
      <c r="B10" s="77" t="s">
        <v>27</v>
      </c>
      <c r="C10" s="88" t="s">
        <v>114</v>
      </c>
      <c r="D10" s="7">
        <f t="shared" si="1"/>
        <v>5</v>
      </c>
      <c r="E10" s="120">
        <f t="shared" si="2"/>
        <v>1</v>
      </c>
      <c r="F10" s="75"/>
      <c r="G10" s="74"/>
      <c r="H10" s="74"/>
      <c r="I10" s="74"/>
      <c r="J10" s="76"/>
      <c r="K10" s="75">
        <v>0</v>
      </c>
      <c r="L10" s="74">
        <v>5</v>
      </c>
      <c r="M10" s="74">
        <v>0</v>
      </c>
      <c r="N10" s="74" t="s">
        <v>9</v>
      </c>
      <c r="O10" s="76">
        <v>1</v>
      </c>
      <c r="P10" s="16"/>
      <c r="Q10" s="19"/>
      <c r="R10" s="19"/>
      <c r="S10" s="19"/>
      <c r="T10" s="18"/>
      <c r="U10" s="19"/>
      <c r="V10" s="19"/>
      <c r="W10" s="19"/>
      <c r="X10" s="19"/>
      <c r="Y10" s="18"/>
      <c r="Z10" s="83"/>
      <c r="AA10" s="6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</row>
    <row r="11" spans="1:252" x14ac:dyDescent="0.3">
      <c r="A11" s="11"/>
      <c r="B11" s="29" t="s">
        <v>28</v>
      </c>
      <c r="C11" s="89"/>
      <c r="D11" s="121">
        <f>SUM(D12:D13)</f>
        <v>30</v>
      </c>
      <c r="E11" s="122">
        <f>SUM(E12:E13)</f>
        <v>7</v>
      </c>
      <c r="F11" s="121">
        <f>SUM(F12:F13)</f>
        <v>10</v>
      </c>
      <c r="G11" s="123">
        <f>SUM(G12:G13)</f>
        <v>20</v>
      </c>
      <c r="H11" s="124">
        <f>SUM(H12:H13)</f>
        <v>0</v>
      </c>
      <c r="I11" s="123"/>
      <c r="J11" s="122">
        <f>SUM(J12:J13)</f>
        <v>7</v>
      </c>
      <c r="K11" s="121">
        <f>SUM(K12:K13)</f>
        <v>0</v>
      </c>
      <c r="L11" s="123">
        <f>SUM(L12:L13)</f>
        <v>0</v>
      </c>
      <c r="M11" s="124">
        <f>SUM(M12:M13)</f>
        <v>0</v>
      </c>
      <c r="N11" s="123"/>
      <c r="O11" s="122">
        <f>SUM(O12:O13)</f>
        <v>0</v>
      </c>
      <c r="P11" s="121">
        <f>SUM(P12:P13)</f>
        <v>0</v>
      </c>
      <c r="Q11" s="123">
        <f>SUM(Q12:Q13)</f>
        <v>0</v>
      </c>
      <c r="R11" s="124">
        <f>SUM(R12:R13)</f>
        <v>0</v>
      </c>
      <c r="S11" s="123"/>
      <c r="T11" s="122">
        <f>SUM(T12:T13)</f>
        <v>0</v>
      </c>
      <c r="U11" s="121">
        <f>SUM(U12:U13)</f>
        <v>0</v>
      </c>
      <c r="V11" s="123">
        <f>SUM(V12:V13)</f>
        <v>0</v>
      </c>
      <c r="W11" s="124">
        <f>SUM(W12:W13)</f>
        <v>0</v>
      </c>
      <c r="X11" s="123"/>
      <c r="Y11" s="122">
        <f>SUM(Y12:Y13)</f>
        <v>0</v>
      </c>
      <c r="Z11" s="81"/>
      <c r="AA11" s="32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</row>
    <row r="12" spans="1:252" x14ac:dyDescent="0.3">
      <c r="A12" s="11">
        <v>5</v>
      </c>
      <c r="B12" s="12" t="s">
        <v>29</v>
      </c>
      <c r="C12" s="87" t="s">
        <v>115</v>
      </c>
      <c r="D12" s="7">
        <f>SUM(F12:H12,K12:M12,P12:R12,U12:W12)</f>
        <v>15</v>
      </c>
      <c r="E12" s="120">
        <f>SUM(J12,O12,T12,Y12)</f>
        <v>4</v>
      </c>
      <c r="F12" s="13">
        <v>5</v>
      </c>
      <c r="G12" s="14">
        <v>10</v>
      </c>
      <c r="H12" s="14">
        <v>0</v>
      </c>
      <c r="I12" s="14" t="s">
        <v>9</v>
      </c>
      <c r="J12" s="15">
        <v>4</v>
      </c>
      <c r="K12" s="19"/>
      <c r="L12" s="17"/>
      <c r="M12" s="17"/>
      <c r="N12" s="17"/>
      <c r="O12" s="18"/>
      <c r="P12" s="24"/>
      <c r="Q12" s="14"/>
      <c r="R12" s="14"/>
      <c r="S12" s="14"/>
      <c r="T12" s="15"/>
      <c r="U12" s="19"/>
      <c r="V12" s="17"/>
      <c r="W12" s="17"/>
      <c r="X12" s="17"/>
      <c r="Y12" s="18"/>
      <c r="Z12" s="20"/>
      <c r="AA12" s="21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</row>
    <row r="13" spans="1:252" x14ac:dyDescent="0.3">
      <c r="A13" s="11">
        <v>6</v>
      </c>
      <c r="B13" s="12" t="s">
        <v>30</v>
      </c>
      <c r="C13" s="87" t="s">
        <v>116</v>
      </c>
      <c r="D13" s="7">
        <f t="shared" ref="D13" si="3">SUM(F13:H13,K13:M13,P13:R13,U13:W13)</f>
        <v>15</v>
      </c>
      <c r="E13" s="120">
        <f>SUM(J13,O13,T13,Y13)</f>
        <v>3</v>
      </c>
      <c r="F13" s="13">
        <v>5</v>
      </c>
      <c r="G13" s="13">
        <v>10</v>
      </c>
      <c r="H13" s="13">
        <v>0</v>
      </c>
      <c r="I13" s="13" t="s">
        <v>9</v>
      </c>
      <c r="J13" s="15">
        <v>3</v>
      </c>
      <c r="K13" s="19"/>
      <c r="L13" s="19"/>
      <c r="M13" s="19"/>
      <c r="N13" s="19"/>
      <c r="O13" s="18"/>
      <c r="P13" s="13"/>
      <c r="Q13" s="13"/>
      <c r="R13" s="13"/>
      <c r="S13" s="13"/>
      <c r="T13" s="15"/>
      <c r="U13" s="19"/>
      <c r="V13" s="19"/>
      <c r="W13" s="19"/>
      <c r="X13" s="19"/>
      <c r="Y13" s="53"/>
      <c r="Z13" s="84"/>
      <c r="AA13" s="6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</row>
    <row r="14" spans="1:252" x14ac:dyDescent="0.3">
      <c r="A14" s="11"/>
      <c r="B14" s="33" t="s">
        <v>71</v>
      </c>
      <c r="C14" s="90"/>
      <c r="D14" s="82">
        <f>SUM(D16:D37)</f>
        <v>315</v>
      </c>
      <c r="E14" s="32">
        <f t="shared" ref="E14:Y14" si="4">SUM(E16:E37)</f>
        <v>69</v>
      </c>
      <c r="F14" s="82">
        <f t="shared" si="4"/>
        <v>30</v>
      </c>
      <c r="G14" s="125">
        <f t="shared" si="4"/>
        <v>0</v>
      </c>
      <c r="H14" s="125">
        <f t="shared" si="4"/>
        <v>40</v>
      </c>
      <c r="I14" s="125"/>
      <c r="J14" s="32">
        <f t="shared" si="4"/>
        <v>15</v>
      </c>
      <c r="K14" s="82">
        <f t="shared" si="4"/>
        <v>45</v>
      </c>
      <c r="L14" s="125">
        <f t="shared" si="4"/>
        <v>0</v>
      </c>
      <c r="M14" s="125">
        <f t="shared" si="4"/>
        <v>60</v>
      </c>
      <c r="N14" s="125"/>
      <c r="O14" s="32">
        <f t="shared" si="4"/>
        <v>24</v>
      </c>
      <c r="P14" s="82">
        <f t="shared" si="4"/>
        <v>40</v>
      </c>
      <c r="Q14" s="125">
        <f t="shared" si="4"/>
        <v>0</v>
      </c>
      <c r="R14" s="125">
        <f t="shared" si="4"/>
        <v>55</v>
      </c>
      <c r="S14" s="125"/>
      <c r="T14" s="32">
        <f t="shared" si="4"/>
        <v>21</v>
      </c>
      <c r="U14" s="82">
        <f t="shared" si="4"/>
        <v>15</v>
      </c>
      <c r="V14" s="125">
        <f t="shared" si="4"/>
        <v>0</v>
      </c>
      <c r="W14" s="125">
        <f t="shared" si="4"/>
        <v>30</v>
      </c>
      <c r="X14" s="125"/>
      <c r="Y14" s="32">
        <f t="shared" si="4"/>
        <v>9</v>
      </c>
      <c r="Z14" s="81"/>
      <c r="AA14" s="32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</row>
    <row r="15" spans="1:252" x14ac:dyDescent="0.3">
      <c r="A15" s="11"/>
      <c r="B15" s="126" t="s">
        <v>63</v>
      </c>
      <c r="C15" s="127"/>
      <c r="D15" s="128"/>
      <c r="E15" s="129"/>
      <c r="F15" s="130"/>
      <c r="G15" s="131"/>
      <c r="H15" s="131"/>
      <c r="I15" s="131"/>
      <c r="J15" s="132"/>
      <c r="K15" s="130"/>
      <c r="L15" s="131"/>
      <c r="M15" s="131"/>
      <c r="N15" s="131"/>
      <c r="O15" s="132"/>
      <c r="P15" s="130"/>
      <c r="Q15" s="131"/>
      <c r="R15" s="131"/>
      <c r="S15" s="131"/>
      <c r="T15" s="132"/>
      <c r="U15" s="130"/>
      <c r="V15" s="131"/>
      <c r="W15" s="131"/>
      <c r="X15" s="131"/>
      <c r="Y15" s="132"/>
      <c r="Z15" s="133"/>
      <c r="AA15" s="134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</row>
    <row r="16" spans="1:252" x14ac:dyDescent="0.3">
      <c r="A16" s="11">
        <v>7</v>
      </c>
      <c r="B16" s="12" t="s">
        <v>31</v>
      </c>
      <c r="C16" s="87" t="s">
        <v>117</v>
      </c>
      <c r="D16" s="7">
        <f>SUM(F16:H16,K16:M16,P16:R16,U16:W16)</f>
        <v>25</v>
      </c>
      <c r="E16" s="120">
        <f>SUM(J16,O16,T16,Y16)</f>
        <v>5</v>
      </c>
      <c r="F16" s="22">
        <v>10</v>
      </c>
      <c r="G16" s="23">
        <v>0</v>
      </c>
      <c r="H16" s="23">
        <v>15</v>
      </c>
      <c r="I16" s="23" t="s">
        <v>8</v>
      </c>
      <c r="J16" s="34">
        <v>5</v>
      </c>
      <c r="K16" s="17"/>
      <c r="L16" s="17"/>
      <c r="M16" s="17"/>
      <c r="N16" s="17"/>
      <c r="O16" s="18"/>
      <c r="P16" s="24"/>
      <c r="Q16" s="14"/>
      <c r="R16" s="14"/>
      <c r="S16" s="14"/>
      <c r="T16" s="15"/>
      <c r="U16" s="25"/>
      <c r="V16" s="26"/>
      <c r="W16" s="26"/>
      <c r="X16" s="26"/>
      <c r="Y16" s="27"/>
      <c r="Z16" s="28"/>
      <c r="AA16" s="21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</row>
    <row r="17" spans="1:252" x14ac:dyDescent="0.3">
      <c r="A17" s="11">
        <v>8</v>
      </c>
      <c r="B17" s="12" t="s">
        <v>32</v>
      </c>
      <c r="C17" s="87" t="s">
        <v>118</v>
      </c>
      <c r="D17" s="7">
        <f t="shared" ref="D17:D37" si="5">SUM(F17:H17,K17:M17,P17:R17,U17:W17)</f>
        <v>25</v>
      </c>
      <c r="E17" s="120">
        <f>SUM(J17,O17,T17,Y17)</f>
        <v>5</v>
      </c>
      <c r="F17" s="22"/>
      <c r="G17" s="23"/>
      <c r="H17" s="23"/>
      <c r="I17" s="23"/>
      <c r="J17" s="34"/>
      <c r="K17" s="17">
        <v>10</v>
      </c>
      <c r="L17" s="17">
        <v>0</v>
      </c>
      <c r="M17" s="17">
        <v>15</v>
      </c>
      <c r="N17" s="17" t="s">
        <v>9</v>
      </c>
      <c r="O17" s="18">
        <v>5</v>
      </c>
      <c r="P17" s="22"/>
      <c r="Q17" s="23"/>
      <c r="R17" s="23"/>
      <c r="S17" s="23"/>
      <c r="T17" s="34"/>
      <c r="U17" s="22"/>
      <c r="V17" s="23"/>
      <c r="W17" s="23"/>
      <c r="X17" s="23"/>
      <c r="Y17" s="34"/>
      <c r="Z17" s="28">
        <v>7</v>
      </c>
      <c r="AA17" s="21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</row>
    <row r="18" spans="1:252" x14ac:dyDescent="0.3">
      <c r="A18" s="11"/>
      <c r="B18" s="135" t="s">
        <v>64</v>
      </c>
      <c r="C18" s="136"/>
      <c r="D18" s="137"/>
      <c r="E18" s="138"/>
      <c r="F18" s="139"/>
      <c r="G18" s="140"/>
      <c r="H18" s="140"/>
      <c r="I18" s="140"/>
      <c r="J18" s="141"/>
      <c r="K18" s="139"/>
      <c r="L18" s="140"/>
      <c r="M18" s="140"/>
      <c r="N18" s="140"/>
      <c r="O18" s="141"/>
      <c r="P18" s="139"/>
      <c r="Q18" s="140"/>
      <c r="R18" s="140"/>
      <c r="S18" s="140"/>
      <c r="T18" s="141"/>
      <c r="U18" s="139"/>
      <c r="V18" s="140"/>
      <c r="W18" s="140"/>
      <c r="X18" s="140"/>
      <c r="Y18" s="141"/>
      <c r="Z18" s="142"/>
      <c r="AA18" s="143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</row>
    <row r="19" spans="1:252" x14ac:dyDescent="0.3">
      <c r="A19" s="11">
        <v>9</v>
      </c>
      <c r="B19" s="12" t="s">
        <v>33</v>
      </c>
      <c r="C19" s="87" t="s">
        <v>119</v>
      </c>
      <c r="D19" s="7">
        <f t="shared" si="5"/>
        <v>20</v>
      </c>
      <c r="E19" s="120">
        <f t="shared" ref="E19:E37" si="6">SUM(J19,O19,T19,Y19)</f>
        <v>4</v>
      </c>
      <c r="F19" s="19"/>
      <c r="G19" s="17"/>
      <c r="H19" s="17"/>
      <c r="I19" s="17"/>
      <c r="J19" s="18"/>
      <c r="K19" s="13"/>
      <c r="L19" s="14"/>
      <c r="M19" s="14"/>
      <c r="N19" s="14"/>
      <c r="O19" s="15"/>
      <c r="P19" s="13">
        <v>10</v>
      </c>
      <c r="Q19" s="14">
        <v>0</v>
      </c>
      <c r="R19" s="14">
        <v>10</v>
      </c>
      <c r="S19" s="14" t="s">
        <v>9</v>
      </c>
      <c r="T19" s="15">
        <v>4</v>
      </c>
      <c r="U19" s="19"/>
      <c r="V19" s="17"/>
      <c r="W19" s="17"/>
      <c r="X19" s="17"/>
      <c r="Y19" s="18"/>
      <c r="Z19" s="28"/>
      <c r="AA19" s="21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</row>
    <row r="20" spans="1:252" ht="29.25" customHeight="1" x14ac:dyDescent="0.3">
      <c r="A20" s="11">
        <v>10</v>
      </c>
      <c r="B20" s="12" t="s">
        <v>34</v>
      </c>
      <c r="C20" s="87" t="s">
        <v>120</v>
      </c>
      <c r="D20" s="7">
        <f t="shared" si="5"/>
        <v>25</v>
      </c>
      <c r="E20" s="120">
        <f t="shared" si="6"/>
        <v>5</v>
      </c>
      <c r="F20" s="19"/>
      <c r="G20" s="17"/>
      <c r="H20" s="17"/>
      <c r="I20" s="17"/>
      <c r="J20" s="18"/>
      <c r="K20" s="19"/>
      <c r="L20" s="17"/>
      <c r="M20" s="17"/>
      <c r="N20" s="17"/>
      <c r="O20" s="18"/>
      <c r="P20" s="24"/>
      <c r="Q20" s="14"/>
      <c r="R20" s="14"/>
      <c r="S20" s="14"/>
      <c r="T20" s="15"/>
      <c r="U20" s="13">
        <v>10</v>
      </c>
      <c r="V20" s="14">
        <v>0</v>
      </c>
      <c r="W20" s="14">
        <v>15</v>
      </c>
      <c r="X20" s="14" t="s">
        <v>8</v>
      </c>
      <c r="Y20" s="14">
        <v>5</v>
      </c>
      <c r="Z20" s="11">
        <v>9</v>
      </c>
      <c r="AA20" s="21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</row>
    <row r="21" spans="1:252" x14ac:dyDescent="0.3">
      <c r="A21" s="11"/>
      <c r="B21" s="144" t="s">
        <v>65</v>
      </c>
      <c r="C21" s="145"/>
      <c r="D21" s="146"/>
      <c r="E21" s="147"/>
      <c r="F21" s="148"/>
      <c r="G21" s="149"/>
      <c r="H21" s="149"/>
      <c r="I21" s="149"/>
      <c r="J21" s="147"/>
      <c r="K21" s="150"/>
      <c r="L21" s="149"/>
      <c r="M21" s="149"/>
      <c r="N21" s="149"/>
      <c r="O21" s="147"/>
      <c r="P21" s="151"/>
      <c r="Q21" s="152"/>
      <c r="R21" s="152"/>
      <c r="S21" s="152"/>
      <c r="T21" s="153"/>
      <c r="U21" s="151"/>
      <c r="V21" s="152"/>
      <c r="W21" s="152"/>
      <c r="X21" s="152"/>
      <c r="Y21" s="152"/>
      <c r="Z21" s="154"/>
      <c r="AA21" s="155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</row>
    <row r="22" spans="1:252" x14ac:dyDescent="0.3">
      <c r="A22" s="11">
        <v>11</v>
      </c>
      <c r="B22" s="12" t="s">
        <v>35</v>
      </c>
      <c r="C22" s="87" t="s">
        <v>121</v>
      </c>
      <c r="D22" s="7">
        <f t="shared" si="5"/>
        <v>20</v>
      </c>
      <c r="E22" s="120">
        <f t="shared" si="6"/>
        <v>5</v>
      </c>
      <c r="F22" s="19"/>
      <c r="G22" s="17"/>
      <c r="H22" s="17"/>
      <c r="I22" s="17"/>
      <c r="J22" s="18"/>
      <c r="K22" s="13">
        <v>10</v>
      </c>
      <c r="L22" s="14">
        <v>0</v>
      </c>
      <c r="M22" s="14">
        <v>10</v>
      </c>
      <c r="N22" s="14" t="s">
        <v>8</v>
      </c>
      <c r="O22" s="18">
        <v>5</v>
      </c>
      <c r="P22" s="19"/>
      <c r="Q22" s="14"/>
      <c r="R22" s="14"/>
      <c r="S22" s="14"/>
      <c r="T22" s="18"/>
      <c r="U22" s="13"/>
      <c r="V22" s="14"/>
      <c r="W22" s="14"/>
      <c r="X22" s="14"/>
      <c r="Y22" s="14"/>
      <c r="Z22" s="11"/>
      <c r="AA22" s="27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</row>
    <row r="23" spans="1:252" x14ac:dyDescent="0.3">
      <c r="A23" s="11">
        <v>12</v>
      </c>
      <c r="B23" s="12" t="s">
        <v>36</v>
      </c>
      <c r="C23" s="87" t="s">
        <v>122</v>
      </c>
      <c r="D23" s="7">
        <f t="shared" si="5"/>
        <v>20</v>
      </c>
      <c r="E23" s="120">
        <f t="shared" si="6"/>
        <v>4</v>
      </c>
      <c r="F23" s="19"/>
      <c r="G23" s="17"/>
      <c r="H23" s="17"/>
      <c r="I23" s="17"/>
      <c r="J23" s="18"/>
      <c r="K23" s="13"/>
      <c r="L23" s="14"/>
      <c r="M23" s="14"/>
      <c r="N23" s="14"/>
      <c r="O23" s="18"/>
      <c r="P23" s="13">
        <v>5</v>
      </c>
      <c r="Q23" s="14">
        <v>0</v>
      </c>
      <c r="R23" s="14">
        <v>15</v>
      </c>
      <c r="S23" s="14" t="s">
        <v>8</v>
      </c>
      <c r="T23" s="18">
        <v>4</v>
      </c>
      <c r="U23" s="13"/>
      <c r="V23" s="14"/>
      <c r="W23" s="14"/>
      <c r="X23" s="14"/>
      <c r="Y23" s="62"/>
      <c r="Z23" s="11">
        <v>11</v>
      </c>
      <c r="AA23" s="27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</row>
    <row r="24" spans="1:252" x14ac:dyDescent="0.3">
      <c r="A24" s="11"/>
      <c r="B24" s="144" t="s">
        <v>66</v>
      </c>
      <c r="C24" s="145"/>
      <c r="D24" s="146"/>
      <c r="E24" s="156"/>
      <c r="F24" s="148"/>
      <c r="G24" s="149"/>
      <c r="H24" s="149"/>
      <c r="I24" s="149"/>
      <c r="J24" s="147"/>
      <c r="K24" s="151"/>
      <c r="L24" s="152"/>
      <c r="M24" s="152"/>
      <c r="N24" s="152"/>
      <c r="O24" s="147"/>
      <c r="P24" s="151"/>
      <c r="Q24" s="152"/>
      <c r="R24" s="152"/>
      <c r="S24" s="152"/>
      <c r="T24" s="147"/>
      <c r="U24" s="151"/>
      <c r="V24" s="152"/>
      <c r="W24" s="152"/>
      <c r="X24" s="152"/>
      <c r="Y24" s="157"/>
      <c r="Z24" s="154"/>
      <c r="AA24" s="158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</row>
    <row r="25" spans="1:252" x14ac:dyDescent="0.3">
      <c r="A25" s="11">
        <v>13</v>
      </c>
      <c r="B25" s="12" t="s">
        <v>37</v>
      </c>
      <c r="C25" s="87" t="s">
        <v>123</v>
      </c>
      <c r="D25" s="7">
        <f t="shared" si="5"/>
        <v>25</v>
      </c>
      <c r="E25" s="120">
        <f t="shared" si="6"/>
        <v>5</v>
      </c>
      <c r="F25" s="13">
        <v>10</v>
      </c>
      <c r="G25" s="14">
        <v>0</v>
      </c>
      <c r="H25" s="14">
        <v>15</v>
      </c>
      <c r="I25" s="14" t="s">
        <v>8</v>
      </c>
      <c r="J25" s="18">
        <v>5</v>
      </c>
      <c r="K25" s="13"/>
      <c r="L25" s="14"/>
      <c r="M25" s="14"/>
      <c r="N25" s="14"/>
      <c r="O25" s="18"/>
      <c r="P25" s="13"/>
      <c r="Q25" s="14"/>
      <c r="R25" s="14"/>
      <c r="S25" s="14"/>
      <c r="T25" s="18"/>
      <c r="U25" s="13"/>
      <c r="V25" s="14"/>
      <c r="W25" s="14"/>
      <c r="X25" s="14"/>
      <c r="Y25" s="62"/>
      <c r="Z25" s="11"/>
      <c r="AA25" s="27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</row>
    <row r="26" spans="1:252" x14ac:dyDescent="0.3">
      <c r="A26" s="11">
        <v>14</v>
      </c>
      <c r="B26" s="12" t="s">
        <v>38</v>
      </c>
      <c r="C26" s="87" t="s">
        <v>124</v>
      </c>
      <c r="D26" s="7">
        <f t="shared" si="5"/>
        <v>20</v>
      </c>
      <c r="E26" s="120">
        <f t="shared" si="6"/>
        <v>4</v>
      </c>
      <c r="F26" s="19"/>
      <c r="G26" s="17"/>
      <c r="H26" s="17"/>
      <c r="I26" s="17"/>
      <c r="J26" s="18"/>
      <c r="K26" s="13">
        <v>10</v>
      </c>
      <c r="L26" s="14">
        <v>0</v>
      </c>
      <c r="M26" s="14">
        <v>10</v>
      </c>
      <c r="N26" s="14" t="s">
        <v>8</v>
      </c>
      <c r="O26" s="18">
        <v>4</v>
      </c>
      <c r="P26" s="13"/>
      <c r="Q26" s="14"/>
      <c r="R26" s="14"/>
      <c r="S26" s="14"/>
      <c r="T26" s="18"/>
      <c r="U26" s="13"/>
      <c r="V26" s="14"/>
      <c r="W26" s="14"/>
      <c r="X26" s="14"/>
      <c r="Y26" s="62"/>
      <c r="Z26" s="11"/>
      <c r="AA26" s="27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</row>
    <row r="27" spans="1:252" x14ac:dyDescent="0.3">
      <c r="A27" s="11"/>
      <c r="B27" s="144" t="s">
        <v>67</v>
      </c>
      <c r="C27" s="145"/>
      <c r="D27" s="146"/>
      <c r="E27" s="156"/>
      <c r="F27" s="148"/>
      <c r="G27" s="149"/>
      <c r="H27" s="149"/>
      <c r="I27" s="149"/>
      <c r="J27" s="147"/>
      <c r="K27" s="151"/>
      <c r="L27" s="152"/>
      <c r="M27" s="152"/>
      <c r="N27" s="152"/>
      <c r="O27" s="147"/>
      <c r="P27" s="151"/>
      <c r="Q27" s="152"/>
      <c r="R27" s="152"/>
      <c r="S27" s="152"/>
      <c r="T27" s="147"/>
      <c r="U27" s="151"/>
      <c r="V27" s="152"/>
      <c r="W27" s="152"/>
      <c r="X27" s="152"/>
      <c r="Y27" s="157"/>
      <c r="Z27" s="154"/>
      <c r="AA27" s="158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</row>
    <row r="28" spans="1:252" x14ac:dyDescent="0.3">
      <c r="A28" s="11">
        <v>15</v>
      </c>
      <c r="B28" s="12" t="s">
        <v>39</v>
      </c>
      <c r="C28" s="87" t="s">
        <v>125</v>
      </c>
      <c r="D28" s="7">
        <f t="shared" si="5"/>
        <v>20</v>
      </c>
      <c r="E28" s="120">
        <f t="shared" si="6"/>
        <v>4</v>
      </c>
      <c r="F28" s="19"/>
      <c r="G28" s="17"/>
      <c r="H28" s="17"/>
      <c r="I28" s="17"/>
      <c r="J28" s="18"/>
      <c r="K28" s="13"/>
      <c r="L28" s="14"/>
      <c r="M28" s="14"/>
      <c r="N28" s="14"/>
      <c r="O28" s="18"/>
      <c r="P28" s="13">
        <v>10</v>
      </c>
      <c r="Q28" s="14">
        <v>0</v>
      </c>
      <c r="R28" s="14">
        <v>10</v>
      </c>
      <c r="S28" s="14" t="s">
        <v>8</v>
      </c>
      <c r="T28" s="15">
        <v>4</v>
      </c>
      <c r="U28" s="13"/>
      <c r="V28" s="14"/>
      <c r="W28" s="14"/>
      <c r="X28" s="14"/>
      <c r="Y28" s="62"/>
      <c r="Z28" s="11"/>
      <c r="AA28" s="27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</row>
    <row r="29" spans="1:252" x14ac:dyDescent="0.3">
      <c r="A29" s="11"/>
      <c r="B29" s="144" t="s">
        <v>68</v>
      </c>
      <c r="C29" s="145"/>
      <c r="D29" s="146"/>
      <c r="E29" s="159"/>
      <c r="F29" s="148"/>
      <c r="G29" s="149"/>
      <c r="H29" s="149"/>
      <c r="I29" s="149"/>
      <c r="J29" s="147"/>
      <c r="K29" s="151"/>
      <c r="L29" s="152"/>
      <c r="M29" s="152"/>
      <c r="N29" s="152"/>
      <c r="O29" s="153"/>
      <c r="P29" s="151"/>
      <c r="Q29" s="152"/>
      <c r="R29" s="152"/>
      <c r="S29" s="152"/>
      <c r="T29" s="147"/>
      <c r="U29" s="151"/>
      <c r="V29" s="152"/>
      <c r="W29" s="152"/>
      <c r="X29" s="152"/>
      <c r="Y29" s="157"/>
      <c r="Z29" s="154"/>
      <c r="AA29" s="158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</row>
    <row r="30" spans="1:252" x14ac:dyDescent="0.3">
      <c r="A30" s="11">
        <v>16</v>
      </c>
      <c r="B30" s="12" t="s">
        <v>40</v>
      </c>
      <c r="C30" s="87" t="s">
        <v>126</v>
      </c>
      <c r="D30" s="160">
        <f t="shared" si="5"/>
        <v>20</v>
      </c>
      <c r="E30" s="18">
        <f t="shared" si="6"/>
        <v>5</v>
      </c>
      <c r="F30" s="19"/>
      <c r="G30" s="17"/>
      <c r="H30" s="17"/>
      <c r="I30" s="17"/>
      <c r="J30" s="18"/>
      <c r="K30" s="13">
        <v>5</v>
      </c>
      <c r="L30" s="14">
        <v>0</v>
      </c>
      <c r="M30" s="14">
        <v>15</v>
      </c>
      <c r="N30" s="14" t="s">
        <v>9</v>
      </c>
      <c r="O30" s="15">
        <v>5</v>
      </c>
      <c r="P30" s="13"/>
      <c r="Q30" s="14"/>
      <c r="R30" s="14"/>
      <c r="S30" s="14"/>
      <c r="T30" s="18"/>
      <c r="U30" s="13"/>
      <c r="V30" s="14"/>
      <c r="W30" s="14"/>
      <c r="X30" s="14"/>
      <c r="Y30" s="62"/>
      <c r="Z30" s="11">
        <v>13</v>
      </c>
      <c r="AA30" s="27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</row>
    <row r="31" spans="1:252" x14ac:dyDescent="0.3">
      <c r="A31" s="11">
        <v>17</v>
      </c>
      <c r="B31" s="12" t="s">
        <v>41</v>
      </c>
      <c r="C31" s="87" t="s">
        <v>127</v>
      </c>
      <c r="D31" s="7">
        <f t="shared" si="5"/>
        <v>20</v>
      </c>
      <c r="E31" s="18">
        <f t="shared" si="6"/>
        <v>4</v>
      </c>
      <c r="F31" s="19"/>
      <c r="G31" s="17"/>
      <c r="H31" s="17"/>
      <c r="I31" s="17"/>
      <c r="J31" s="18"/>
      <c r="K31" s="13"/>
      <c r="L31" s="14"/>
      <c r="M31" s="14"/>
      <c r="N31" s="14"/>
      <c r="O31" s="18"/>
      <c r="P31" s="13"/>
      <c r="Q31" s="14"/>
      <c r="R31" s="14"/>
      <c r="S31" s="14"/>
      <c r="T31" s="18"/>
      <c r="U31" s="13">
        <v>5</v>
      </c>
      <c r="V31" s="14">
        <v>0</v>
      </c>
      <c r="W31" s="14">
        <v>15</v>
      </c>
      <c r="X31" s="14" t="s">
        <v>9</v>
      </c>
      <c r="Y31" s="15">
        <v>4</v>
      </c>
      <c r="Z31" s="11">
        <v>20</v>
      </c>
      <c r="AA31" s="27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</row>
    <row r="32" spans="1:252" x14ac:dyDescent="0.3">
      <c r="A32" s="11"/>
      <c r="B32" s="144" t="s">
        <v>69</v>
      </c>
      <c r="C32" s="161"/>
      <c r="D32" s="162"/>
      <c r="E32" s="156"/>
      <c r="F32" s="148"/>
      <c r="G32" s="149"/>
      <c r="H32" s="149"/>
      <c r="I32" s="149"/>
      <c r="J32" s="147"/>
      <c r="K32" s="151"/>
      <c r="L32" s="152"/>
      <c r="M32" s="152"/>
      <c r="N32" s="152"/>
      <c r="O32" s="147"/>
      <c r="P32" s="151"/>
      <c r="Q32" s="152"/>
      <c r="R32" s="152"/>
      <c r="S32" s="152"/>
      <c r="T32" s="147"/>
      <c r="U32" s="151"/>
      <c r="V32" s="152"/>
      <c r="W32" s="152"/>
      <c r="X32" s="152"/>
      <c r="Y32" s="157"/>
      <c r="Z32" s="154"/>
      <c r="AA32" s="158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</row>
    <row r="33" spans="1:252" x14ac:dyDescent="0.3">
      <c r="A33" s="11">
        <v>18</v>
      </c>
      <c r="B33" s="12" t="s">
        <v>42</v>
      </c>
      <c r="C33" s="87" t="s">
        <v>128</v>
      </c>
      <c r="D33" s="7">
        <f t="shared" si="5"/>
        <v>20</v>
      </c>
      <c r="E33" s="120">
        <f t="shared" si="6"/>
        <v>5</v>
      </c>
      <c r="F33" s="13">
        <v>10</v>
      </c>
      <c r="G33" s="14">
        <v>0</v>
      </c>
      <c r="H33" s="14">
        <v>10</v>
      </c>
      <c r="I33" s="14" t="s">
        <v>9</v>
      </c>
      <c r="J33" s="15">
        <v>5</v>
      </c>
      <c r="K33" s="13"/>
      <c r="L33" s="14"/>
      <c r="M33" s="14"/>
      <c r="N33" s="14"/>
      <c r="O33" s="18"/>
      <c r="P33" s="13"/>
      <c r="Q33" s="14"/>
      <c r="R33" s="14"/>
      <c r="S33" s="14"/>
      <c r="T33" s="18"/>
      <c r="U33" s="13"/>
      <c r="V33" s="14"/>
      <c r="W33" s="14"/>
      <c r="X33" s="14"/>
      <c r="Y33" s="62"/>
      <c r="Z33" s="11"/>
      <c r="AA33" s="27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</row>
    <row r="34" spans="1:252" x14ac:dyDescent="0.3">
      <c r="A34" s="11">
        <v>19</v>
      </c>
      <c r="B34" s="12" t="s">
        <v>43</v>
      </c>
      <c r="C34" s="87" t="s">
        <v>129</v>
      </c>
      <c r="D34" s="7">
        <f t="shared" si="5"/>
        <v>20</v>
      </c>
      <c r="E34" s="120">
        <f t="shared" si="6"/>
        <v>5</v>
      </c>
      <c r="F34" s="19"/>
      <c r="G34" s="17"/>
      <c r="H34" s="17"/>
      <c r="I34" s="17"/>
      <c r="J34" s="18"/>
      <c r="K34" s="13">
        <v>10</v>
      </c>
      <c r="L34" s="14">
        <v>0</v>
      </c>
      <c r="M34" s="14">
        <v>10</v>
      </c>
      <c r="N34" s="14" t="s">
        <v>9</v>
      </c>
      <c r="O34" s="15">
        <v>5</v>
      </c>
      <c r="P34" s="13"/>
      <c r="Q34" s="14"/>
      <c r="R34" s="14"/>
      <c r="S34" s="14"/>
      <c r="T34" s="18"/>
      <c r="U34" s="13"/>
      <c r="V34" s="14"/>
      <c r="W34" s="14"/>
      <c r="X34" s="14"/>
      <c r="Y34" s="62"/>
      <c r="Z34" s="11">
        <v>18</v>
      </c>
      <c r="AA34" s="27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</row>
    <row r="35" spans="1:252" ht="20.399999999999999" x14ac:dyDescent="0.3">
      <c r="A35" s="11"/>
      <c r="B35" s="144" t="s">
        <v>70</v>
      </c>
      <c r="C35" s="145"/>
      <c r="D35" s="146"/>
      <c r="E35" s="156"/>
      <c r="F35" s="148"/>
      <c r="G35" s="149"/>
      <c r="H35" s="149"/>
      <c r="I35" s="149"/>
      <c r="J35" s="147"/>
      <c r="K35" s="151"/>
      <c r="L35" s="152"/>
      <c r="M35" s="152"/>
      <c r="N35" s="152"/>
      <c r="O35" s="153"/>
      <c r="P35" s="151"/>
      <c r="Q35" s="152"/>
      <c r="R35" s="152"/>
      <c r="S35" s="152"/>
      <c r="T35" s="147"/>
      <c r="U35" s="151"/>
      <c r="V35" s="152"/>
      <c r="W35" s="152"/>
      <c r="X35" s="152"/>
      <c r="Y35" s="157"/>
      <c r="Z35" s="154"/>
      <c r="AA35" s="158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</row>
    <row r="36" spans="1:252" x14ac:dyDescent="0.3">
      <c r="A36" s="11">
        <v>20</v>
      </c>
      <c r="B36" s="12" t="s">
        <v>44</v>
      </c>
      <c r="C36" s="163" t="s">
        <v>130</v>
      </c>
      <c r="D36" s="7">
        <f t="shared" si="5"/>
        <v>20</v>
      </c>
      <c r="E36" s="120">
        <f t="shared" si="6"/>
        <v>5</v>
      </c>
      <c r="F36" s="19"/>
      <c r="G36" s="17"/>
      <c r="H36" s="17"/>
      <c r="I36" s="17"/>
      <c r="J36" s="18"/>
      <c r="K36" s="13"/>
      <c r="L36" s="14"/>
      <c r="M36" s="14"/>
      <c r="N36" s="14"/>
      <c r="O36" s="18"/>
      <c r="P36" s="13">
        <v>10</v>
      </c>
      <c r="Q36" s="14">
        <v>0</v>
      </c>
      <c r="R36" s="14">
        <v>10</v>
      </c>
      <c r="S36" s="14" t="s">
        <v>9</v>
      </c>
      <c r="T36" s="15">
        <v>5</v>
      </c>
      <c r="U36" s="13"/>
      <c r="V36" s="14"/>
      <c r="W36" s="14"/>
      <c r="X36" s="14"/>
      <c r="Y36" s="62"/>
      <c r="Z36" s="11">
        <v>11</v>
      </c>
      <c r="AA36" s="27">
        <v>16</v>
      </c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</row>
    <row r="37" spans="1:252" x14ac:dyDescent="0.3">
      <c r="A37" s="11">
        <v>21</v>
      </c>
      <c r="B37" s="12" t="s">
        <v>45</v>
      </c>
      <c r="C37" s="164" t="s">
        <v>131</v>
      </c>
      <c r="D37" s="7">
        <f t="shared" si="5"/>
        <v>15</v>
      </c>
      <c r="E37" s="120">
        <f t="shared" si="6"/>
        <v>4</v>
      </c>
      <c r="F37" s="19"/>
      <c r="G37" s="17"/>
      <c r="H37" s="17"/>
      <c r="I37" s="17"/>
      <c r="J37" s="18"/>
      <c r="K37" s="13"/>
      <c r="L37" s="14"/>
      <c r="M37" s="14"/>
      <c r="N37" s="14"/>
      <c r="O37" s="18"/>
      <c r="P37" s="13">
        <v>5</v>
      </c>
      <c r="Q37" s="14">
        <v>0</v>
      </c>
      <c r="R37" s="14">
        <v>10</v>
      </c>
      <c r="S37" s="14" t="s">
        <v>9</v>
      </c>
      <c r="T37" s="15">
        <v>4</v>
      </c>
      <c r="U37" s="13"/>
      <c r="V37" s="14"/>
      <c r="W37" s="14"/>
      <c r="X37" s="14"/>
      <c r="Y37" s="62"/>
      <c r="Z37" s="59">
        <v>1</v>
      </c>
      <c r="AA37" s="165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</row>
    <row r="38" spans="1:252" x14ac:dyDescent="0.3">
      <c r="A38" s="11"/>
      <c r="B38" s="29" t="s">
        <v>48</v>
      </c>
      <c r="C38" s="89"/>
      <c r="D38" s="81"/>
      <c r="E38" s="166">
        <f>E39</f>
        <v>20</v>
      </c>
      <c r="F38" s="167">
        <f t="shared" ref="F38:Y38" si="7">F39</f>
        <v>0</v>
      </c>
      <c r="G38" s="125">
        <f t="shared" si="7"/>
        <v>0</v>
      </c>
      <c r="H38" s="125">
        <f t="shared" si="7"/>
        <v>0</v>
      </c>
      <c r="I38" s="125"/>
      <c r="J38" s="32">
        <f t="shared" si="7"/>
        <v>0</v>
      </c>
      <c r="K38" s="167">
        <f t="shared" si="7"/>
        <v>0</v>
      </c>
      <c r="L38" s="125">
        <f t="shared" si="7"/>
        <v>0</v>
      </c>
      <c r="M38" s="125">
        <f t="shared" si="7"/>
        <v>0</v>
      </c>
      <c r="N38" s="125"/>
      <c r="O38" s="32">
        <f t="shared" si="7"/>
        <v>0</v>
      </c>
      <c r="P38" s="167">
        <f t="shared" si="7"/>
        <v>0</v>
      </c>
      <c r="Q38" s="125">
        <f t="shared" si="7"/>
        <v>0</v>
      </c>
      <c r="R38" s="125">
        <f t="shared" si="7"/>
        <v>0</v>
      </c>
      <c r="S38" s="125">
        <f t="shared" si="7"/>
        <v>0</v>
      </c>
      <c r="T38" s="32">
        <f t="shared" si="7"/>
        <v>0</v>
      </c>
      <c r="U38" s="167">
        <f t="shared" si="7"/>
        <v>0</v>
      </c>
      <c r="V38" s="125">
        <f t="shared" si="7"/>
        <v>0</v>
      </c>
      <c r="W38" s="125">
        <f t="shared" si="7"/>
        <v>0</v>
      </c>
      <c r="X38" s="125"/>
      <c r="Y38" s="32">
        <f t="shared" si="7"/>
        <v>20</v>
      </c>
      <c r="Z38" s="81"/>
      <c r="AA38" s="32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</row>
    <row r="39" spans="1:252" x14ac:dyDescent="0.3">
      <c r="A39" s="11">
        <v>22</v>
      </c>
      <c r="B39" s="35" t="s">
        <v>46</v>
      </c>
      <c r="C39" s="91" t="s">
        <v>132</v>
      </c>
      <c r="D39" s="7"/>
      <c r="E39" s="120">
        <f>Y39</f>
        <v>20</v>
      </c>
      <c r="F39" s="19"/>
      <c r="G39" s="17"/>
      <c r="H39" s="17"/>
      <c r="I39" s="17"/>
      <c r="J39" s="18"/>
      <c r="K39" s="19"/>
      <c r="L39" s="17"/>
      <c r="M39" s="17"/>
      <c r="N39" s="17"/>
      <c r="O39" s="18"/>
      <c r="P39" s="16"/>
      <c r="Q39" s="17"/>
      <c r="R39" s="17"/>
      <c r="S39" s="17"/>
      <c r="T39" s="18"/>
      <c r="U39" s="19"/>
      <c r="V39" s="17"/>
      <c r="W39" s="17"/>
      <c r="X39" s="17" t="s">
        <v>9</v>
      </c>
      <c r="Y39" s="18">
        <v>20</v>
      </c>
      <c r="Z39" s="59"/>
      <c r="AA39" s="6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</row>
    <row r="40" spans="1:252" x14ac:dyDescent="0.3">
      <c r="A40" s="11"/>
      <c r="B40" s="33" t="s">
        <v>47</v>
      </c>
      <c r="C40" s="90"/>
      <c r="D40" s="81"/>
      <c r="E40" s="166">
        <f>E41</f>
        <v>8</v>
      </c>
      <c r="F40" s="30"/>
      <c r="G40" s="31"/>
      <c r="H40" s="31"/>
      <c r="I40" s="31"/>
      <c r="J40" s="32"/>
      <c r="K40" s="30"/>
      <c r="L40" s="31"/>
      <c r="M40" s="31"/>
      <c r="N40" s="31"/>
      <c r="O40" s="32"/>
      <c r="P40" s="30"/>
      <c r="Q40" s="31"/>
      <c r="R40" s="31"/>
      <c r="S40" s="31"/>
      <c r="T40" s="32">
        <v>8</v>
      </c>
      <c r="U40" s="30"/>
      <c r="V40" s="31"/>
      <c r="W40" s="31"/>
      <c r="X40" s="31"/>
      <c r="Y40" s="32"/>
      <c r="Z40" s="81"/>
      <c r="AA40" s="32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</row>
    <row r="41" spans="1:252" x14ac:dyDescent="0.3">
      <c r="A41" s="11">
        <v>23</v>
      </c>
      <c r="B41" s="61" t="s">
        <v>142</v>
      </c>
      <c r="C41" s="91" t="s">
        <v>133</v>
      </c>
      <c r="D41" s="7"/>
      <c r="E41" s="120">
        <v>8</v>
      </c>
      <c r="F41" s="19"/>
      <c r="G41" s="17"/>
      <c r="H41" s="17"/>
      <c r="I41" s="17"/>
      <c r="J41" s="18"/>
      <c r="K41" s="19"/>
      <c r="L41" s="17"/>
      <c r="M41" s="17"/>
      <c r="N41" s="17"/>
      <c r="O41" s="18"/>
      <c r="P41" s="16"/>
      <c r="Q41" s="17"/>
      <c r="R41" s="17"/>
      <c r="S41" s="17"/>
      <c r="T41" s="18"/>
      <c r="U41" s="19"/>
      <c r="V41" s="17"/>
      <c r="W41" s="17"/>
      <c r="X41" s="17"/>
      <c r="Y41" s="36"/>
      <c r="Z41" s="59"/>
      <c r="AA41" s="6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</row>
    <row r="42" spans="1:252" x14ac:dyDescent="0.3">
      <c r="A42" s="11"/>
      <c r="B42" s="33" t="s">
        <v>49</v>
      </c>
      <c r="C42" s="90"/>
      <c r="D42" s="81">
        <v>30</v>
      </c>
      <c r="E42" s="166">
        <v>6</v>
      </c>
      <c r="F42" s="30"/>
      <c r="G42" s="31"/>
      <c r="H42" s="31"/>
      <c r="I42" s="31"/>
      <c r="J42" s="32"/>
      <c r="K42" s="30"/>
      <c r="L42" s="31"/>
      <c r="M42" s="31"/>
      <c r="N42" s="31"/>
      <c r="O42" s="32"/>
      <c r="P42" s="30"/>
      <c r="Q42" s="31"/>
      <c r="R42" s="31"/>
      <c r="S42" s="31"/>
      <c r="T42" s="32"/>
      <c r="U42" s="30">
        <v>10</v>
      </c>
      <c r="V42" s="31">
        <v>0</v>
      </c>
      <c r="W42" s="31">
        <v>20</v>
      </c>
      <c r="X42" s="31"/>
      <c r="Y42" s="32">
        <v>6</v>
      </c>
      <c r="Z42" s="81"/>
      <c r="AA42" s="32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</row>
    <row r="43" spans="1:252" x14ac:dyDescent="0.3">
      <c r="A43" s="11">
        <v>24</v>
      </c>
      <c r="B43" s="35" t="s">
        <v>50</v>
      </c>
      <c r="C43" s="91" t="s">
        <v>134</v>
      </c>
      <c r="D43" s="7">
        <f>SUM(F43:H43,K43:M43,P43:R43,U43:W43)</f>
        <v>15</v>
      </c>
      <c r="E43" s="120">
        <f>SUM(J43,O43,T43,Y43)</f>
        <v>3</v>
      </c>
      <c r="F43" s="16"/>
      <c r="G43" s="17"/>
      <c r="H43" s="17"/>
      <c r="I43" s="17"/>
      <c r="J43" s="18"/>
      <c r="K43" s="25"/>
      <c r="L43" s="26"/>
      <c r="M43" s="26"/>
      <c r="N43" s="26"/>
      <c r="O43" s="27"/>
      <c r="P43" s="16"/>
      <c r="Q43" s="17"/>
      <c r="R43" s="17"/>
      <c r="S43" s="17"/>
      <c r="T43" s="18"/>
      <c r="U43" s="13">
        <v>5</v>
      </c>
      <c r="V43" s="14">
        <v>0</v>
      </c>
      <c r="W43" s="14">
        <v>10</v>
      </c>
      <c r="X43" s="14" t="s">
        <v>9</v>
      </c>
      <c r="Y43" s="15">
        <v>3</v>
      </c>
      <c r="Z43" s="11"/>
      <c r="AA43" s="21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</row>
    <row r="44" spans="1:252" x14ac:dyDescent="0.3">
      <c r="A44" s="11">
        <v>25</v>
      </c>
      <c r="B44" s="35" t="s">
        <v>51</v>
      </c>
      <c r="C44" s="91" t="s">
        <v>135</v>
      </c>
      <c r="D44" s="7">
        <f t="shared" ref="D44:D50" si="8">SUM(F44:H44,K44:M44,P44:R44,U44:W44)</f>
        <v>15</v>
      </c>
      <c r="E44" s="120">
        <f t="shared" ref="E44:E50" si="9">SUM(J44,O44,T44,Y44)</f>
        <v>3</v>
      </c>
      <c r="F44" s="13"/>
      <c r="G44" s="14"/>
      <c r="H44" s="14"/>
      <c r="I44" s="14"/>
      <c r="J44" s="15"/>
      <c r="K44" s="13"/>
      <c r="L44" s="14"/>
      <c r="M44" s="14"/>
      <c r="N44" s="14"/>
      <c r="O44" s="15"/>
      <c r="P44" s="13"/>
      <c r="Q44" s="14"/>
      <c r="R44" s="14"/>
      <c r="S44" s="14"/>
      <c r="T44" s="15"/>
      <c r="U44" s="13">
        <v>5</v>
      </c>
      <c r="V44" s="14">
        <v>0</v>
      </c>
      <c r="W44" s="14">
        <v>10</v>
      </c>
      <c r="X44" s="14" t="s">
        <v>9</v>
      </c>
      <c r="Y44" s="15">
        <v>3</v>
      </c>
      <c r="Z44" s="11"/>
      <c r="AA44" s="21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</row>
    <row r="45" spans="1:252" x14ac:dyDescent="0.3">
      <c r="A45" s="11">
        <v>26</v>
      </c>
      <c r="B45" s="54" t="s">
        <v>52</v>
      </c>
      <c r="C45" s="92" t="s">
        <v>136</v>
      </c>
      <c r="D45" s="7">
        <f t="shared" si="8"/>
        <v>15</v>
      </c>
      <c r="E45" s="120">
        <f t="shared" si="9"/>
        <v>3</v>
      </c>
      <c r="F45" s="55"/>
      <c r="G45" s="56"/>
      <c r="H45" s="56"/>
      <c r="I45" s="56"/>
      <c r="J45" s="57"/>
      <c r="K45" s="58"/>
      <c r="L45" s="56"/>
      <c r="M45" s="56"/>
      <c r="N45" s="56"/>
      <c r="O45" s="57"/>
      <c r="P45" s="55"/>
      <c r="Q45" s="56"/>
      <c r="R45" s="56"/>
      <c r="S45" s="56"/>
      <c r="T45" s="57"/>
      <c r="U45" s="13">
        <v>5</v>
      </c>
      <c r="V45" s="14">
        <v>0</v>
      </c>
      <c r="W45" s="14">
        <v>10</v>
      </c>
      <c r="X45" s="14" t="s">
        <v>9</v>
      </c>
      <c r="Y45" s="15">
        <v>3</v>
      </c>
      <c r="Z45" s="59"/>
      <c r="AA45" s="60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</row>
    <row r="46" spans="1:252" x14ac:dyDescent="0.3">
      <c r="A46" s="11">
        <v>27</v>
      </c>
      <c r="B46" s="61" t="s">
        <v>53</v>
      </c>
      <c r="C46" s="93" t="s">
        <v>137</v>
      </c>
      <c r="D46" s="7">
        <f t="shared" si="8"/>
        <v>15</v>
      </c>
      <c r="E46" s="120">
        <f t="shared" si="9"/>
        <v>3</v>
      </c>
      <c r="F46" s="16"/>
      <c r="G46" s="17"/>
      <c r="H46" s="17"/>
      <c r="I46" s="17"/>
      <c r="J46" s="18"/>
      <c r="K46" s="19"/>
      <c r="L46" s="17"/>
      <c r="M46" s="17"/>
      <c r="N46" s="17"/>
      <c r="O46" s="18"/>
      <c r="P46" s="16"/>
      <c r="Q46" s="17"/>
      <c r="R46" s="17"/>
      <c r="S46" s="17"/>
      <c r="T46" s="18"/>
      <c r="U46" s="13">
        <v>5</v>
      </c>
      <c r="V46" s="14">
        <v>0</v>
      </c>
      <c r="W46" s="14">
        <v>10</v>
      </c>
      <c r="X46" s="14" t="s">
        <v>9</v>
      </c>
      <c r="Y46" s="15">
        <v>3</v>
      </c>
      <c r="Z46" s="11"/>
      <c r="AA46" s="21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</row>
    <row r="47" spans="1:252" x14ac:dyDescent="0.3">
      <c r="A47" s="11">
        <v>28</v>
      </c>
      <c r="B47" s="35" t="s">
        <v>54</v>
      </c>
      <c r="C47" s="91" t="s">
        <v>138</v>
      </c>
      <c r="D47" s="7">
        <f t="shared" si="8"/>
        <v>15</v>
      </c>
      <c r="E47" s="120">
        <f t="shared" si="9"/>
        <v>3</v>
      </c>
      <c r="F47" s="14"/>
      <c r="G47" s="14"/>
      <c r="H47" s="14"/>
      <c r="I47" s="14"/>
      <c r="J47" s="18"/>
      <c r="K47" s="14"/>
      <c r="L47" s="14"/>
      <c r="M47" s="14"/>
      <c r="N47" s="14"/>
      <c r="O47" s="18"/>
      <c r="P47" s="14"/>
      <c r="Q47" s="14"/>
      <c r="R47" s="14"/>
      <c r="S47" s="14"/>
      <c r="T47" s="18"/>
      <c r="U47" s="13">
        <v>5</v>
      </c>
      <c r="V47" s="14">
        <v>0</v>
      </c>
      <c r="W47" s="14">
        <v>10</v>
      </c>
      <c r="X47" s="14" t="s">
        <v>9</v>
      </c>
      <c r="Y47" s="15">
        <v>3</v>
      </c>
      <c r="Z47" s="20"/>
      <c r="AA47" s="21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</row>
    <row r="48" spans="1:252" x14ac:dyDescent="0.3">
      <c r="A48" s="11">
        <v>29</v>
      </c>
      <c r="B48" s="61" t="s">
        <v>55</v>
      </c>
      <c r="C48" s="93" t="s">
        <v>139</v>
      </c>
      <c r="D48" s="7">
        <f t="shared" si="8"/>
        <v>15</v>
      </c>
      <c r="E48" s="120">
        <f t="shared" si="9"/>
        <v>3</v>
      </c>
      <c r="F48" s="16"/>
      <c r="G48" s="17"/>
      <c r="H48" s="17"/>
      <c r="I48" s="17"/>
      <c r="J48" s="18"/>
      <c r="K48" s="19"/>
      <c r="L48" s="17"/>
      <c r="M48" s="17"/>
      <c r="N48" s="17"/>
      <c r="O48" s="18"/>
      <c r="P48" s="16"/>
      <c r="Q48" s="17"/>
      <c r="R48" s="17"/>
      <c r="S48" s="17"/>
      <c r="T48" s="18"/>
      <c r="U48" s="13">
        <v>5</v>
      </c>
      <c r="V48" s="14">
        <v>0</v>
      </c>
      <c r="W48" s="14">
        <v>10</v>
      </c>
      <c r="X48" s="14" t="s">
        <v>9</v>
      </c>
      <c r="Y48" s="15">
        <v>3</v>
      </c>
      <c r="Z48" s="11"/>
      <c r="AA48" s="21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</row>
    <row r="49" spans="1:252" x14ac:dyDescent="0.3">
      <c r="A49" s="11">
        <v>30</v>
      </c>
      <c r="B49" s="35" t="s">
        <v>56</v>
      </c>
      <c r="C49" s="91" t="s">
        <v>140</v>
      </c>
      <c r="D49" s="7">
        <f t="shared" si="8"/>
        <v>15</v>
      </c>
      <c r="E49" s="120">
        <f t="shared" si="9"/>
        <v>3</v>
      </c>
      <c r="F49" s="19"/>
      <c r="G49" s="17"/>
      <c r="H49" s="17"/>
      <c r="I49" s="17"/>
      <c r="J49" s="18"/>
      <c r="K49" s="13"/>
      <c r="L49" s="14"/>
      <c r="M49" s="14"/>
      <c r="N49" s="14"/>
      <c r="O49" s="15"/>
      <c r="P49" s="16"/>
      <c r="Q49" s="17"/>
      <c r="R49" s="17"/>
      <c r="S49" s="17"/>
      <c r="T49" s="18"/>
      <c r="U49" s="13">
        <v>5</v>
      </c>
      <c r="V49" s="14">
        <v>0</v>
      </c>
      <c r="W49" s="14">
        <v>10</v>
      </c>
      <c r="X49" s="14" t="s">
        <v>9</v>
      </c>
      <c r="Y49" s="15">
        <v>3</v>
      </c>
      <c r="Z49" s="11"/>
      <c r="AA49" s="21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</row>
    <row r="50" spans="1:252" ht="15" thickBot="1" x14ac:dyDescent="0.35">
      <c r="A50" s="168">
        <v>31</v>
      </c>
      <c r="B50" s="169" t="s">
        <v>57</v>
      </c>
      <c r="C50" s="170" t="s">
        <v>141</v>
      </c>
      <c r="D50" s="171">
        <f t="shared" si="8"/>
        <v>15</v>
      </c>
      <c r="E50" s="78">
        <f t="shared" si="9"/>
        <v>3</v>
      </c>
      <c r="F50" s="5"/>
      <c r="G50" s="5"/>
      <c r="H50" s="5"/>
      <c r="I50" s="5"/>
      <c r="J50" s="6"/>
      <c r="K50" s="172"/>
      <c r="L50" s="172"/>
      <c r="M50" s="172"/>
      <c r="N50" s="172"/>
      <c r="O50" s="6"/>
      <c r="P50" s="172"/>
      <c r="Q50" s="172"/>
      <c r="R50" s="172"/>
      <c r="S50" s="172"/>
      <c r="T50" s="6"/>
      <c r="U50" s="173">
        <v>5</v>
      </c>
      <c r="V50" s="172">
        <v>0</v>
      </c>
      <c r="W50" s="172">
        <v>10</v>
      </c>
      <c r="X50" s="172" t="s">
        <v>9</v>
      </c>
      <c r="Y50" s="174">
        <v>3</v>
      </c>
      <c r="Z50" s="5"/>
      <c r="AA50" s="6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</row>
    <row r="51" spans="1:252" x14ac:dyDescent="0.3">
      <c r="A51" s="4"/>
      <c r="B51" s="1"/>
      <c r="C51" s="1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4"/>
      <c r="AA51" s="4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1:252" ht="15" thickBot="1" x14ac:dyDescent="0.35">
      <c r="A52" s="38"/>
      <c r="B52" s="39"/>
      <c r="C52" s="40"/>
      <c r="D52" s="41"/>
      <c r="E52" s="41"/>
      <c r="F52" s="38"/>
      <c r="G52" s="38"/>
      <c r="H52" s="38"/>
      <c r="I52" s="38"/>
      <c r="J52" s="42"/>
      <c r="K52" s="38"/>
      <c r="L52" s="38"/>
      <c r="M52" s="38"/>
      <c r="N52" s="38"/>
      <c r="O52" s="42"/>
      <c r="P52" s="38"/>
      <c r="Q52" s="38"/>
      <c r="R52" s="38"/>
      <c r="S52" s="38"/>
      <c r="T52" s="42"/>
      <c r="U52" s="38"/>
      <c r="V52" s="38"/>
      <c r="W52" s="38"/>
      <c r="X52" s="38"/>
      <c r="Y52" s="38"/>
      <c r="Z52" s="176" t="s">
        <v>14</v>
      </c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</row>
    <row r="53" spans="1:252" x14ac:dyDescent="0.3">
      <c r="A53" s="38"/>
      <c r="B53" s="43" t="s">
        <v>11</v>
      </c>
      <c r="C53" s="43"/>
      <c r="D53" s="44"/>
      <c r="E53" s="177"/>
      <c r="F53" s="45"/>
      <c r="G53" s="46"/>
      <c r="H53" s="46"/>
      <c r="I53" s="46">
        <v>7</v>
      </c>
      <c r="J53" s="47"/>
      <c r="K53" s="48"/>
      <c r="L53" s="46"/>
      <c r="M53" s="46"/>
      <c r="N53" s="46">
        <v>7</v>
      </c>
      <c r="O53" s="47"/>
      <c r="P53" s="45"/>
      <c r="Q53" s="46"/>
      <c r="R53" s="46"/>
      <c r="S53" s="46">
        <v>5</v>
      </c>
      <c r="T53" s="47"/>
      <c r="U53" s="48"/>
      <c r="V53" s="46"/>
      <c r="W53" s="46"/>
      <c r="X53" s="46">
        <v>5</v>
      </c>
      <c r="Y53" s="47"/>
      <c r="Z53" s="69">
        <f>I53+N53+S53+X53</f>
        <v>24</v>
      </c>
      <c r="AA53" s="46"/>
      <c r="AB53" s="46"/>
      <c r="AC53" s="47"/>
      <c r="AD53" s="72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</row>
    <row r="54" spans="1:252" x14ac:dyDescent="0.3">
      <c r="A54" s="38"/>
      <c r="B54" s="49" t="s">
        <v>12</v>
      </c>
      <c r="C54" s="49"/>
      <c r="D54" s="50"/>
      <c r="E54" s="27"/>
      <c r="F54" s="16"/>
      <c r="G54" s="17"/>
      <c r="H54" s="17"/>
      <c r="I54" s="17">
        <v>3</v>
      </c>
      <c r="J54" s="18"/>
      <c r="K54" s="19"/>
      <c r="L54" s="17"/>
      <c r="M54" s="17"/>
      <c r="N54" s="17">
        <v>2</v>
      </c>
      <c r="O54" s="18"/>
      <c r="P54" s="16"/>
      <c r="Q54" s="17"/>
      <c r="R54" s="17"/>
      <c r="S54" s="17">
        <v>2</v>
      </c>
      <c r="T54" s="18"/>
      <c r="U54" s="19"/>
      <c r="V54" s="17"/>
      <c r="W54" s="17"/>
      <c r="X54" s="17">
        <v>1</v>
      </c>
      <c r="Y54" s="18"/>
      <c r="Z54" s="70">
        <f>SUM(I54,N54,S54,X54)</f>
        <v>8</v>
      </c>
      <c r="AA54" s="17"/>
      <c r="AB54" s="17"/>
      <c r="AC54" s="18"/>
      <c r="AD54" s="178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</row>
    <row r="55" spans="1:252" x14ac:dyDescent="0.3">
      <c r="A55" s="38"/>
      <c r="B55" s="49" t="s">
        <v>13</v>
      </c>
      <c r="C55" s="49"/>
      <c r="D55" s="50"/>
      <c r="E55" s="27"/>
      <c r="F55" s="16"/>
      <c r="G55" s="17"/>
      <c r="H55" s="17"/>
      <c r="I55" s="17">
        <v>4</v>
      </c>
      <c r="J55" s="18"/>
      <c r="K55" s="19"/>
      <c r="L55" s="17"/>
      <c r="M55" s="17"/>
      <c r="N55" s="17">
        <v>5</v>
      </c>
      <c r="O55" s="18"/>
      <c r="P55" s="16"/>
      <c r="Q55" s="17"/>
      <c r="R55" s="17"/>
      <c r="S55" s="17">
        <v>3</v>
      </c>
      <c r="T55" s="18"/>
      <c r="U55" s="19"/>
      <c r="V55" s="17"/>
      <c r="W55" s="17"/>
      <c r="X55" s="17">
        <v>4</v>
      </c>
      <c r="Y55" s="18"/>
      <c r="Z55" s="70">
        <f>SUM(I55,N55,S55,X55)</f>
        <v>16</v>
      </c>
      <c r="AA55" s="17"/>
      <c r="AB55" s="17"/>
      <c r="AC55" s="18"/>
      <c r="AD55" s="178">
        <f>Z55/Z53</f>
        <v>0.66666666666666663</v>
      </c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</row>
    <row r="56" spans="1:252" x14ac:dyDescent="0.3">
      <c r="A56" s="38"/>
      <c r="B56" s="49"/>
      <c r="C56" s="49"/>
      <c r="D56" s="50"/>
      <c r="E56" s="27"/>
      <c r="F56" s="16"/>
      <c r="G56" s="17"/>
      <c r="H56" s="17"/>
      <c r="I56" s="17"/>
      <c r="J56" s="18"/>
      <c r="K56" s="19"/>
      <c r="L56" s="17"/>
      <c r="M56" s="17"/>
      <c r="N56" s="17"/>
      <c r="O56" s="18"/>
      <c r="P56" s="16"/>
      <c r="Q56" s="17"/>
      <c r="R56" s="17"/>
      <c r="S56" s="17"/>
      <c r="T56" s="18"/>
      <c r="U56" s="19"/>
      <c r="V56" s="17"/>
      <c r="W56" s="17"/>
      <c r="X56" s="17"/>
      <c r="Y56" s="57"/>
      <c r="Z56" s="71"/>
      <c r="AA56" s="17"/>
      <c r="AB56" s="17"/>
      <c r="AC56" s="18"/>
      <c r="AD56" s="178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</row>
    <row r="57" spans="1:252" ht="15" thickBot="1" x14ac:dyDescent="0.35">
      <c r="A57" s="38"/>
      <c r="B57" s="51" t="s">
        <v>59</v>
      </c>
      <c r="C57" s="51"/>
      <c r="D57" s="52">
        <f>SUM(D6,D11,D14,D42)</f>
        <v>425</v>
      </c>
      <c r="E57" s="67">
        <f>SUM(E6,E11,E14,E38,E40,E42)</f>
        <v>120</v>
      </c>
      <c r="F57" s="64">
        <f>SUM(F6,F11,F14,F38,F40,F42)</f>
        <v>50</v>
      </c>
      <c r="G57" s="65">
        <f>SUM(G6,G11,G14,G38,G40,G42)</f>
        <v>25</v>
      </c>
      <c r="H57" s="65">
        <f>SUM(H6,H11,H14,H38,H40,H42)</f>
        <v>50</v>
      </c>
      <c r="I57" s="65"/>
      <c r="J57" s="63">
        <f>SUM(J6,J11,J14,J38,J40,J42)</f>
        <v>27</v>
      </c>
      <c r="K57" s="64">
        <f>SUM(K6,K11,K14,K38,K40,K42)</f>
        <v>55</v>
      </c>
      <c r="L57" s="65">
        <f>SUM(L6,L11,L14,L38,L40,L42)</f>
        <v>5</v>
      </c>
      <c r="M57" s="65">
        <f>SUM(M6,M11,M14,M38,M40,M42)</f>
        <v>70</v>
      </c>
      <c r="N57" s="65"/>
      <c r="O57" s="63">
        <f>SUM(O6,O11,O14,O38,O40,O42)</f>
        <v>29</v>
      </c>
      <c r="P57" s="64">
        <f>SUM(P6,P11,P14,P38,P40,P42)</f>
        <v>40</v>
      </c>
      <c r="Q57" s="65">
        <f>SUM(Q6,Q11,Q14,Q38,Q40,Q42)</f>
        <v>0</v>
      </c>
      <c r="R57" s="65">
        <f>SUM(R6,R11,R14,R38,R40,R42)</f>
        <v>55</v>
      </c>
      <c r="S57" s="65"/>
      <c r="T57" s="63">
        <f>SUM(T6,T11,T14,T38,T40,T42)</f>
        <v>29</v>
      </c>
      <c r="U57" s="64">
        <f>SUM(U6,U11,U14,U38,U40,U42)</f>
        <v>25</v>
      </c>
      <c r="V57" s="65">
        <f>SUM(V6,V11,V14,V38,V40,V42)</f>
        <v>0</v>
      </c>
      <c r="W57" s="65">
        <f>SUM(W6,W11,W14,W38,W40,W42)</f>
        <v>50</v>
      </c>
      <c r="X57" s="66"/>
      <c r="Y57" s="67">
        <f>SUM(Y6,Y11,Y14,Y38,Y40,Y42)</f>
        <v>35</v>
      </c>
      <c r="Z57" s="68">
        <f>J57+O57+T57+Y57</f>
        <v>120</v>
      </c>
      <c r="AA57" s="5">
        <f>SUM(F57,K57,P57,U57)</f>
        <v>170</v>
      </c>
      <c r="AB57" s="5">
        <f>SUM(G57,L57,Q57,V57)</f>
        <v>30</v>
      </c>
      <c r="AC57" s="6">
        <f>SUM(H57,M57,R57,W57)</f>
        <v>225</v>
      </c>
      <c r="AD57" s="178">
        <f>(AB57+AC57)/(AA57+AB57+AC57)</f>
        <v>0.6</v>
      </c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</row>
    <row r="58" spans="1:252" x14ac:dyDescent="0.3">
      <c r="A58" s="4"/>
      <c r="B58" s="1"/>
      <c r="C58" s="1"/>
      <c r="D58" s="179"/>
      <c r="E58" s="179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75"/>
      <c r="Z58" s="38" t="s">
        <v>62</v>
      </c>
      <c r="AA58" s="38" t="s">
        <v>19</v>
      </c>
      <c r="AB58" s="38" t="s">
        <v>60</v>
      </c>
      <c r="AC58" s="38" t="s">
        <v>18</v>
      </c>
      <c r="AD58" s="4" t="s">
        <v>61</v>
      </c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</row>
    <row r="59" spans="1:252" x14ac:dyDescent="0.3">
      <c r="A59" s="4"/>
      <c r="B59" s="1"/>
      <c r="C59" s="1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4"/>
      <c r="AA59" s="4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</row>
    <row r="60" spans="1:252" s="181" customFormat="1" ht="10.199999999999999" x14ac:dyDescent="0.2">
      <c r="B60" s="182" t="s">
        <v>72</v>
      </c>
      <c r="C60" s="183" t="s">
        <v>73</v>
      </c>
      <c r="F60" s="181" t="s">
        <v>75</v>
      </c>
    </row>
    <row r="61" spans="1:252" s="181" customFormat="1" ht="10.199999999999999" x14ac:dyDescent="0.2">
      <c r="B61" s="188"/>
      <c r="C61" s="183" t="s">
        <v>74</v>
      </c>
      <c r="F61" s="181" t="s">
        <v>76</v>
      </c>
    </row>
  </sheetData>
  <mergeCells count="271">
    <mergeCell ref="D4:D5"/>
    <mergeCell ref="E4:E5"/>
    <mergeCell ref="F4:J4"/>
    <mergeCell ref="K4:O4"/>
    <mergeCell ref="P4:T4"/>
    <mergeCell ref="U4:Y4"/>
    <mergeCell ref="P51:Q51"/>
    <mergeCell ref="R51:S51"/>
    <mergeCell ref="T51:U51"/>
    <mergeCell ref="V51:W51"/>
    <mergeCell ref="X51:Y51"/>
    <mergeCell ref="N51:O51"/>
    <mergeCell ref="AG1:AG2"/>
    <mergeCell ref="AH1:AH2"/>
    <mergeCell ref="AI1:AI2"/>
    <mergeCell ref="AJ1:AJ2"/>
    <mergeCell ref="AK1:AK2"/>
    <mergeCell ref="AL1:AL2"/>
    <mergeCell ref="A1:AA1"/>
    <mergeCell ref="AB1:AB2"/>
    <mergeCell ref="AC1:AC2"/>
    <mergeCell ref="AD1:AD2"/>
    <mergeCell ref="AE1:AE2"/>
    <mergeCell ref="AF1:AF2"/>
    <mergeCell ref="AS1:AS2"/>
    <mergeCell ref="AT1:AT2"/>
    <mergeCell ref="AU1:AU2"/>
    <mergeCell ref="AV1:AV2"/>
    <mergeCell ref="AW1:AW2"/>
    <mergeCell ref="AX1:AX2"/>
    <mergeCell ref="AM1:AM2"/>
    <mergeCell ref="AN1:AN2"/>
    <mergeCell ref="AO1:AO2"/>
    <mergeCell ref="AP1:AP2"/>
    <mergeCell ref="AQ1:AQ2"/>
    <mergeCell ref="AR1:AR2"/>
    <mergeCell ref="BE1:BE2"/>
    <mergeCell ref="BF1:BF2"/>
    <mergeCell ref="BG1:BG2"/>
    <mergeCell ref="BH1:BH2"/>
    <mergeCell ref="BI1:BI2"/>
    <mergeCell ref="BJ1:BJ2"/>
    <mergeCell ref="AY1:AY2"/>
    <mergeCell ref="AZ1:AZ2"/>
    <mergeCell ref="BA1:BA2"/>
    <mergeCell ref="BB1:BB2"/>
    <mergeCell ref="BC1:BC2"/>
    <mergeCell ref="BD1:BD2"/>
    <mergeCell ref="BQ1:BQ2"/>
    <mergeCell ref="BR1:BR2"/>
    <mergeCell ref="BS1:BS2"/>
    <mergeCell ref="BT1:BT2"/>
    <mergeCell ref="BU1:BU2"/>
    <mergeCell ref="BV1:BV2"/>
    <mergeCell ref="BK1:BK2"/>
    <mergeCell ref="BL1:BL2"/>
    <mergeCell ref="BM1:BM2"/>
    <mergeCell ref="BN1:BN2"/>
    <mergeCell ref="BO1:BO2"/>
    <mergeCell ref="BP1:BP2"/>
    <mergeCell ref="CC1:CC2"/>
    <mergeCell ref="CD1:CD2"/>
    <mergeCell ref="CE1:CE2"/>
    <mergeCell ref="CF1:CF2"/>
    <mergeCell ref="CG1:CG2"/>
    <mergeCell ref="CH1:CH2"/>
    <mergeCell ref="BW1:BW2"/>
    <mergeCell ref="BX1:BX2"/>
    <mergeCell ref="BY1:BY2"/>
    <mergeCell ref="BZ1:BZ2"/>
    <mergeCell ref="CA1:CA2"/>
    <mergeCell ref="CB1:CB2"/>
    <mergeCell ref="CO1:CO2"/>
    <mergeCell ref="CP1:CP2"/>
    <mergeCell ref="CQ1:CQ2"/>
    <mergeCell ref="CR1:CR2"/>
    <mergeCell ref="CS1:CS2"/>
    <mergeCell ref="CT1:CT2"/>
    <mergeCell ref="CI1:CI2"/>
    <mergeCell ref="CJ1:CJ2"/>
    <mergeCell ref="CK1:CK2"/>
    <mergeCell ref="CL1:CL2"/>
    <mergeCell ref="CM1:CM2"/>
    <mergeCell ref="CN1:CN2"/>
    <mergeCell ref="DA1:DA2"/>
    <mergeCell ref="DB1:DB2"/>
    <mergeCell ref="DC1:DC2"/>
    <mergeCell ref="DD1:DD2"/>
    <mergeCell ref="DE1:DE2"/>
    <mergeCell ref="DF1:DF2"/>
    <mergeCell ref="CU1:CU2"/>
    <mergeCell ref="CV1:CV2"/>
    <mergeCell ref="CW1:CW2"/>
    <mergeCell ref="CX1:CX2"/>
    <mergeCell ref="CY1:CY2"/>
    <mergeCell ref="CZ1:CZ2"/>
    <mergeCell ref="DM1:DM2"/>
    <mergeCell ref="DN1:DN2"/>
    <mergeCell ref="DO1:DO2"/>
    <mergeCell ref="DP1:DP2"/>
    <mergeCell ref="DQ1:DQ2"/>
    <mergeCell ref="DR1:DR2"/>
    <mergeCell ref="DG1:DG2"/>
    <mergeCell ref="DH1:DH2"/>
    <mergeCell ref="DI1:DI2"/>
    <mergeCell ref="DJ1:DJ2"/>
    <mergeCell ref="DK1:DK2"/>
    <mergeCell ref="DL1:DL2"/>
    <mergeCell ref="DY1:DY2"/>
    <mergeCell ref="DZ1:DZ2"/>
    <mergeCell ref="EA1:EA2"/>
    <mergeCell ref="EB1:EB2"/>
    <mergeCell ref="EC1:EC2"/>
    <mergeCell ref="ED1:ED2"/>
    <mergeCell ref="DS1:DS2"/>
    <mergeCell ref="DT1:DT2"/>
    <mergeCell ref="DU1:DU2"/>
    <mergeCell ref="DV1:DV2"/>
    <mergeCell ref="DW1:DW2"/>
    <mergeCell ref="DX1:DX2"/>
    <mergeCell ref="EK1:EK2"/>
    <mergeCell ref="EL1:EL2"/>
    <mergeCell ref="EM1:EM2"/>
    <mergeCell ref="EN1:EN2"/>
    <mergeCell ref="EO1:EO2"/>
    <mergeCell ref="EP1:EP2"/>
    <mergeCell ref="EE1:EE2"/>
    <mergeCell ref="EF1:EF2"/>
    <mergeCell ref="EG1:EG2"/>
    <mergeCell ref="EH1:EH2"/>
    <mergeCell ref="EI1:EI2"/>
    <mergeCell ref="EJ1:EJ2"/>
    <mergeCell ref="EW1:EW2"/>
    <mergeCell ref="EX1:EX2"/>
    <mergeCell ref="EY1:EY2"/>
    <mergeCell ref="EZ1:EZ2"/>
    <mergeCell ref="FA1:FA2"/>
    <mergeCell ref="FB1:FB2"/>
    <mergeCell ref="EQ1:EQ2"/>
    <mergeCell ref="ER1:ER2"/>
    <mergeCell ref="ES1:ES2"/>
    <mergeCell ref="ET1:ET2"/>
    <mergeCell ref="EU1:EU2"/>
    <mergeCell ref="EV1:EV2"/>
    <mergeCell ref="FI1:FI2"/>
    <mergeCell ref="FJ1:FJ2"/>
    <mergeCell ref="FK1:FK2"/>
    <mergeCell ref="FL1:FL2"/>
    <mergeCell ref="FM1:FM2"/>
    <mergeCell ref="FN1:FN2"/>
    <mergeCell ref="FC1:FC2"/>
    <mergeCell ref="FD1:FD2"/>
    <mergeCell ref="FE1:FE2"/>
    <mergeCell ref="FF1:FF2"/>
    <mergeCell ref="FG1:FG2"/>
    <mergeCell ref="FH1:FH2"/>
    <mergeCell ref="FU1:FU2"/>
    <mergeCell ref="FV1:FV2"/>
    <mergeCell ref="FW1:FW2"/>
    <mergeCell ref="FX1:FX2"/>
    <mergeCell ref="FY1:FY2"/>
    <mergeCell ref="FZ1:FZ2"/>
    <mergeCell ref="FO1:FO2"/>
    <mergeCell ref="FP1:FP2"/>
    <mergeCell ref="FQ1:FQ2"/>
    <mergeCell ref="FR1:FR2"/>
    <mergeCell ref="FS1:FS2"/>
    <mergeCell ref="FT1:FT2"/>
    <mergeCell ref="GG1:GG2"/>
    <mergeCell ref="GH1:GH2"/>
    <mergeCell ref="GI1:GI2"/>
    <mergeCell ref="GJ1:GJ2"/>
    <mergeCell ref="GK1:GK2"/>
    <mergeCell ref="GL1:GL2"/>
    <mergeCell ref="GA1:GA2"/>
    <mergeCell ref="GB1:GB2"/>
    <mergeCell ref="GC1:GC2"/>
    <mergeCell ref="GD1:GD2"/>
    <mergeCell ref="GE1:GE2"/>
    <mergeCell ref="GF1:GF2"/>
    <mergeCell ref="GS1:GS2"/>
    <mergeCell ref="GT1:GT2"/>
    <mergeCell ref="GU1:GU2"/>
    <mergeCell ref="GV1:GV2"/>
    <mergeCell ref="GW1:GW2"/>
    <mergeCell ref="GX1:GX2"/>
    <mergeCell ref="GM1:GM2"/>
    <mergeCell ref="GN1:GN2"/>
    <mergeCell ref="GO1:GO2"/>
    <mergeCell ref="GP1:GP2"/>
    <mergeCell ref="GQ1:GQ2"/>
    <mergeCell ref="GR1:GR2"/>
    <mergeCell ref="HH1:HH2"/>
    <mergeCell ref="HI1:HI2"/>
    <mergeCell ref="HJ1:HJ2"/>
    <mergeCell ref="GY1:GY2"/>
    <mergeCell ref="GZ1:GZ2"/>
    <mergeCell ref="HA1:HA2"/>
    <mergeCell ref="HB1:HB2"/>
    <mergeCell ref="HC1:HC2"/>
    <mergeCell ref="HD1:HD2"/>
    <mergeCell ref="IR1:IR2"/>
    <mergeCell ref="A2:AA2"/>
    <mergeCell ref="F3:Y3"/>
    <mergeCell ref="Z3:AA4"/>
    <mergeCell ref="A4:A5"/>
    <mergeCell ref="B4:B5"/>
    <mergeCell ref="II1:II2"/>
    <mergeCell ref="IJ1:IJ2"/>
    <mergeCell ref="IK1:IK2"/>
    <mergeCell ref="IL1:IL2"/>
    <mergeCell ref="IM1:IM2"/>
    <mergeCell ref="IN1:IN2"/>
    <mergeCell ref="IC1:IC2"/>
    <mergeCell ref="ID1:ID2"/>
    <mergeCell ref="IE1:IE2"/>
    <mergeCell ref="IF1:IF2"/>
    <mergeCell ref="IG1:IG2"/>
    <mergeCell ref="IH1:IH2"/>
    <mergeCell ref="HW1:HW2"/>
    <mergeCell ref="HX1:HX2"/>
    <mergeCell ref="HY1:HY2"/>
    <mergeCell ref="HZ1:HZ2"/>
    <mergeCell ref="IA1:IA2"/>
    <mergeCell ref="HG1:HG2"/>
    <mergeCell ref="IO1:IO2"/>
    <mergeCell ref="IP1:IP2"/>
    <mergeCell ref="IQ1:IQ2"/>
    <mergeCell ref="IB1:IB2"/>
    <mergeCell ref="HQ1:HQ2"/>
    <mergeCell ref="HR1:HR2"/>
    <mergeCell ref="HS1:HS2"/>
    <mergeCell ref="HT1:HT2"/>
    <mergeCell ref="HU1:HU2"/>
    <mergeCell ref="HV1:HV2"/>
    <mergeCell ref="HK1:HK2"/>
    <mergeCell ref="HL1:HL2"/>
    <mergeCell ref="HM1:HM2"/>
    <mergeCell ref="HN1:HN2"/>
    <mergeCell ref="HO1:HO2"/>
    <mergeCell ref="HP1:HP2"/>
    <mergeCell ref="HE1:HE2"/>
    <mergeCell ref="HF1:HF2"/>
    <mergeCell ref="D58:E58"/>
    <mergeCell ref="F58:G58"/>
    <mergeCell ref="H58:I58"/>
    <mergeCell ref="J58:K58"/>
    <mergeCell ref="L58:M58"/>
    <mergeCell ref="D51:E51"/>
    <mergeCell ref="F51:G51"/>
    <mergeCell ref="H51:I51"/>
    <mergeCell ref="J51:K51"/>
    <mergeCell ref="L51:M51"/>
    <mergeCell ref="N58:O58"/>
    <mergeCell ref="P58:Q58"/>
    <mergeCell ref="R58:S58"/>
    <mergeCell ref="T58:U58"/>
    <mergeCell ref="V58:W58"/>
    <mergeCell ref="X58:Y58"/>
    <mergeCell ref="P59:Q59"/>
    <mergeCell ref="R59:S59"/>
    <mergeCell ref="T59:U59"/>
    <mergeCell ref="V59:W59"/>
    <mergeCell ref="X59:Y59"/>
    <mergeCell ref="D59:E59"/>
    <mergeCell ref="F59:G59"/>
    <mergeCell ref="H59:I59"/>
    <mergeCell ref="J59:K59"/>
    <mergeCell ref="L59:M59"/>
    <mergeCell ref="N59:O59"/>
    <mergeCell ref="C4:C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Regular</vt:lpstr>
      <vt:lpstr>Correspondence</vt:lpstr>
      <vt:lpstr>Correspondence!Nyomtatási_terület</vt:lpstr>
      <vt:lpstr>Regular!Nyomtatási_terület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Bánáti</dc:creator>
  <cp:lastModifiedBy>user</cp:lastModifiedBy>
  <cp:lastPrinted>2022-10-21T19:35:01Z</cp:lastPrinted>
  <dcterms:created xsi:type="dcterms:W3CDTF">2022-09-17T10:37:52Z</dcterms:created>
  <dcterms:modified xsi:type="dcterms:W3CDTF">2022-10-21T19:35:11Z</dcterms:modified>
</cp:coreProperties>
</file>