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74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V22" i="1" l="1"/>
  <c r="T22" i="1"/>
  <c r="P22" i="1"/>
  <c r="N22" i="1"/>
  <c r="K22" i="1"/>
  <c r="J22" i="1"/>
  <c r="S17" i="1"/>
  <c r="S22" i="1" s="1"/>
  <c r="F17" i="1"/>
  <c r="E17" i="1"/>
  <c r="R13" i="1"/>
  <c r="R22" i="1" s="1"/>
  <c r="O13" i="1"/>
  <c r="O22" i="1" s="1"/>
  <c r="F13" i="1"/>
  <c r="E13" i="1"/>
  <c r="N9" i="1"/>
  <c r="L9" i="1"/>
  <c r="L22" i="1" s="1"/>
  <c r="K9" i="1"/>
  <c r="F9" i="1"/>
  <c r="F22" i="1" s="1"/>
  <c r="E9" i="1"/>
  <c r="H5" i="1"/>
  <c r="H22" i="1" s="1"/>
  <c r="G5" i="1"/>
  <c r="G22" i="1" s="1"/>
  <c r="E5" i="1"/>
  <c r="E22" i="1" s="1"/>
</calcChain>
</file>

<file path=xl/sharedStrings.xml><?xml version="1.0" encoding="utf-8"?>
<sst xmlns="http://schemas.openxmlformats.org/spreadsheetml/2006/main" count="108" uniqueCount="80">
  <si>
    <t>Kód</t>
  </si>
  <si>
    <t>Tantárgyak</t>
  </si>
  <si>
    <t>Oktatók</t>
  </si>
  <si>
    <t>Félévek</t>
  </si>
  <si>
    <t>Előtanulmány</t>
  </si>
  <si>
    <t>óra</t>
  </si>
  <si>
    <t>1.</t>
  </si>
  <si>
    <t>2.</t>
  </si>
  <si>
    <t>3.</t>
  </si>
  <si>
    <t>4.</t>
  </si>
  <si>
    <t>kz</t>
  </si>
  <si>
    <t>l</t>
  </si>
  <si>
    <t>k</t>
  </si>
  <si>
    <t>kr</t>
  </si>
  <si>
    <t>Tantárgy</t>
  </si>
  <si>
    <t>kód</t>
  </si>
  <si>
    <t>Általános alapozó alapismeretek                                          összesen:</t>
  </si>
  <si>
    <t>AGSTGIMTIA</t>
  </si>
  <si>
    <t>  Műszaki térinformatika A</t>
  </si>
  <si>
    <t>Márkus Béla</t>
  </si>
  <si>
    <t>v</t>
  </si>
  <si>
    <t>AGSTGIMEJA</t>
  </si>
  <si>
    <t>  Megjelenítés A</t>
  </si>
  <si>
    <t>Pődör Andrea</t>
  </si>
  <si>
    <t>AGSTGIDAGA</t>
  </si>
  <si>
    <t>  Digitális adatgyűjtés A</t>
  </si>
  <si>
    <t>Busics György</t>
  </si>
  <si>
    <t>V</t>
  </si>
  <si>
    <t>Törzsismeretek                                                                          összesen:</t>
  </si>
  <si>
    <t>AGSTGIRTEA</t>
  </si>
  <si>
    <t>Rendszertervezés A</t>
  </si>
  <si>
    <t>Rádai Levente</t>
  </si>
  <si>
    <t>5.</t>
  </si>
  <si>
    <t>AGSTGITMŰA</t>
  </si>
  <si>
    <t>Térinformatikai műveletek A</t>
  </si>
  <si>
    <t xml:space="preserve">Márkus Béla </t>
  </si>
  <si>
    <t>Műszaki térinformatika</t>
  </si>
  <si>
    <t>6.</t>
  </si>
  <si>
    <t>AGSTGIGPRM</t>
  </si>
  <si>
    <t>GIS projekt műhely A</t>
  </si>
  <si>
    <t>é</t>
  </si>
  <si>
    <t>Speciális kiegészítő                                                                 összesen:</t>
  </si>
  <si>
    <t>7.</t>
  </si>
  <si>
    <t>AGSTGIOGIM</t>
  </si>
  <si>
    <t>OpenGIS műhely B</t>
  </si>
  <si>
    <t>Nagy Gábor</t>
  </si>
  <si>
    <t>8.</t>
  </si>
  <si>
    <t>AGSTGIABPB</t>
  </si>
  <si>
    <t>Adatbázis programozás B</t>
  </si>
  <si>
    <t>Horváth Árpád</t>
  </si>
  <si>
    <t>9.</t>
  </si>
  <si>
    <t>AGSTGIŰLTB</t>
  </si>
  <si>
    <t xml:space="preserve"> Űr- és légifelvételek távérzékelési alkalmazásai B </t>
  </si>
  <si>
    <t>Verőné Wojtaszek Malgorzata</t>
  </si>
  <si>
    <t>Szabadon választott ismeretek                                             összesen:</t>
  </si>
  <si>
    <t>10.</t>
  </si>
  <si>
    <t>AGSTGIGAFC</t>
  </si>
  <si>
    <t xml:space="preserve">GIS alkalmazásfejlesztés C </t>
  </si>
  <si>
    <t>Czimber Kornél</t>
  </si>
  <si>
    <t>Adatbázis programozás</t>
  </si>
  <si>
    <t>11.</t>
  </si>
  <si>
    <t>AGSTGIDFOC</t>
  </si>
  <si>
    <t>Digitális fotogrammetria C</t>
  </si>
  <si>
    <t>Jancsó Tamás</t>
  </si>
  <si>
    <t>12.</t>
  </si>
  <si>
    <t>AGSTGIWEBM</t>
  </si>
  <si>
    <t>Webtérképezés műhely C</t>
  </si>
  <si>
    <t>13.</t>
  </si>
  <si>
    <t>AGSTGISZDA</t>
  </si>
  <si>
    <t>Szakdolgozat A</t>
  </si>
  <si>
    <t>a</t>
  </si>
  <si>
    <t>Mindösszesen:</t>
  </si>
  <si>
    <t xml:space="preserve">Összes heti óra </t>
  </si>
  <si>
    <t>Vizsga (v)</t>
  </si>
  <si>
    <t>Évközi jegy (é)</t>
  </si>
  <si>
    <t>Aláírás (a)</t>
  </si>
  <si>
    <r>
      <t>kredi</t>
    </r>
    <r>
      <rPr>
        <b/>
        <sz val="8"/>
        <rFont val="Arial CE"/>
        <charset val="238"/>
      </rPr>
      <t>t</t>
    </r>
  </si>
  <si>
    <t>Megjegyzés: 1) C típusú tárgyból 2-t kell választani 2)A-kötelező, B- kötelezően választható, C-szabadon választható</t>
  </si>
  <si>
    <t xml:space="preserve">                                                                                                                                                   Geoinformatikai szakmérnök</t>
  </si>
  <si>
    <t>Érvényesség: 2014-től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</si>
</sst>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b/>
      <sz val="8"/>
      <color rgb="FFFF0000"/>
      <name val="Arial CE"/>
      <charset val="238"/>
    </font>
    <font>
      <b/>
      <i/>
      <sz val="8"/>
      <color rgb="FFFF0000"/>
      <name val="Arial CE"/>
      <charset val="238"/>
    </font>
    <font>
      <sz val="12"/>
      <color theme="1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59"/>
      </left>
      <right style="thin">
        <color indexed="59"/>
      </right>
      <top style="dotted">
        <color indexed="59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59"/>
      </left>
      <right/>
      <top style="dotted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2" borderId="26" xfId="0" applyFont="1" applyFill="1" applyBorder="1" applyAlignment="1">
      <alignment horizontal="right" vertical="center"/>
    </xf>
    <xf numFmtId="49" fontId="1" fillId="2" borderId="27" xfId="0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29" xfId="0" applyFont="1" applyFill="1" applyBorder="1"/>
    <xf numFmtId="0" fontId="2" fillId="2" borderId="30" xfId="0" applyFont="1" applyFill="1" applyBorder="1"/>
    <xf numFmtId="0" fontId="1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right"/>
    </xf>
    <xf numFmtId="164" fontId="1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Fill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49" fontId="1" fillId="0" borderId="48" xfId="0" applyNumberFormat="1" applyFont="1" applyBorder="1" applyAlignment="1">
      <alignment horizontal="left"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right" vertical="center"/>
    </xf>
    <xf numFmtId="0" fontId="1" fillId="4" borderId="54" xfId="0" applyFont="1" applyFill="1" applyBorder="1" applyAlignment="1">
      <alignment vertical="center"/>
    </xf>
    <xf numFmtId="0" fontId="1" fillId="4" borderId="55" xfId="0" applyFont="1" applyFill="1" applyBorder="1" applyAlignment="1">
      <alignment vertical="center"/>
    </xf>
    <xf numFmtId="0" fontId="1" fillId="4" borderId="52" xfId="0" applyFont="1" applyFill="1" applyBorder="1" applyAlignment="1">
      <alignment vertical="center"/>
    </xf>
    <xf numFmtId="0" fontId="2" fillId="4" borderId="53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49" fontId="1" fillId="0" borderId="59" xfId="0" applyNumberFormat="1" applyFont="1" applyFill="1" applyBorder="1" applyAlignment="1">
      <alignment horizontal="left" vertical="center"/>
    </xf>
    <xf numFmtId="0" fontId="1" fillId="0" borderId="60" xfId="0" applyFont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5" borderId="63" xfId="0" applyFont="1" applyFill="1" applyBorder="1" applyAlignment="1">
      <alignment horizontal="right" vertical="center"/>
    </xf>
    <xf numFmtId="0" fontId="1" fillId="0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right" vertical="center"/>
    </xf>
    <xf numFmtId="0" fontId="1" fillId="0" borderId="66" xfId="0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horizontal="left" vertical="center"/>
    </xf>
    <xf numFmtId="0" fontId="1" fillId="6" borderId="38" xfId="0" applyFont="1" applyFill="1" applyBorder="1" applyAlignment="1">
      <alignment vertical="center"/>
    </xf>
    <xf numFmtId="0" fontId="1" fillId="6" borderId="37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right" vertical="center"/>
    </xf>
    <xf numFmtId="0" fontId="1" fillId="6" borderId="67" xfId="0" applyFont="1" applyFill="1" applyBorder="1" applyAlignment="1">
      <alignment vertical="center"/>
    </xf>
    <xf numFmtId="0" fontId="1" fillId="6" borderId="68" xfId="0" applyFont="1" applyFill="1" applyBorder="1" applyAlignment="1">
      <alignment vertical="center"/>
    </xf>
    <xf numFmtId="0" fontId="2" fillId="6" borderId="43" xfId="0" applyFont="1" applyFill="1" applyBorder="1" applyAlignment="1">
      <alignment horizontal="right"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vertical="center"/>
    </xf>
    <xf numFmtId="0" fontId="1" fillId="2" borderId="69" xfId="0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" fillId="4" borderId="61" xfId="0" applyFont="1" applyFill="1" applyBorder="1" applyAlignment="1">
      <alignment vertical="center"/>
    </xf>
    <xf numFmtId="0" fontId="1" fillId="4" borderId="70" xfId="0" applyFont="1" applyFill="1" applyBorder="1" applyAlignment="1">
      <alignment vertical="center"/>
    </xf>
    <xf numFmtId="0" fontId="2" fillId="4" borderId="63" xfId="0" applyFont="1" applyFill="1" applyBorder="1" applyAlignment="1">
      <alignment horizontal="right" vertical="center"/>
    </xf>
    <xf numFmtId="0" fontId="1" fillId="0" borderId="71" xfId="0" applyFont="1" applyFill="1" applyBorder="1" applyAlignment="1">
      <alignment vertical="center"/>
    </xf>
    <xf numFmtId="164" fontId="1" fillId="0" borderId="72" xfId="0" applyNumberFormat="1" applyFont="1" applyBorder="1" applyAlignment="1">
      <alignment horizontal="right" vertical="center"/>
    </xf>
    <xf numFmtId="49" fontId="1" fillId="0" borderId="73" xfId="0" applyNumberFormat="1" applyFont="1" applyFill="1" applyBorder="1" applyAlignment="1">
      <alignment horizontal="left" vertical="center"/>
    </xf>
    <xf numFmtId="0" fontId="1" fillId="0" borderId="74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164" fontId="1" fillId="0" borderId="77" xfId="0" applyNumberFormat="1" applyFont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7" borderId="81" xfId="0" applyFont="1" applyFill="1" applyBorder="1" applyAlignment="1">
      <alignment vertical="center"/>
    </xf>
    <xf numFmtId="0" fontId="2" fillId="3" borderId="82" xfId="0" applyFont="1" applyFill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horizontal="right" vertical="center"/>
    </xf>
    <xf numFmtId="0" fontId="1" fillId="4" borderId="83" xfId="0" applyFont="1" applyFill="1" applyBorder="1" applyAlignment="1">
      <alignment vertical="center"/>
    </xf>
    <xf numFmtId="0" fontId="1" fillId="4" borderId="86" xfId="0" applyFont="1" applyFill="1" applyBorder="1" applyAlignment="1">
      <alignment vertical="center"/>
    </xf>
    <xf numFmtId="0" fontId="1" fillId="4" borderId="84" xfId="0" applyFont="1" applyFill="1" applyBorder="1" applyAlignment="1">
      <alignment vertical="center"/>
    </xf>
    <xf numFmtId="0" fontId="2" fillId="4" borderId="85" xfId="0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1" fillId="0" borderId="88" xfId="0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89" xfId="0" applyFont="1" applyFill="1" applyBorder="1" applyAlignment="1">
      <alignment vertical="center"/>
    </xf>
    <xf numFmtId="0" fontId="1" fillId="2" borderId="90" xfId="0" applyFont="1" applyFill="1" applyBorder="1" applyAlignment="1">
      <alignment vertical="center"/>
    </xf>
    <xf numFmtId="0" fontId="2" fillId="0" borderId="91" xfId="0" applyFont="1" applyFill="1" applyBorder="1" applyAlignment="1">
      <alignment horizontal="right" vertical="center"/>
    </xf>
    <xf numFmtId="0" fontId="1" fillId="0" borderId="75" xfId="0" applyFont="1" applyFill="1" applyBorder="1" applyAlignment="1">
      <alignment vertical="center"/>
    </xf>
    <xf numFmtId="0" fontId="1" fillId="0" borderId="92" xfId="0" applyFont="1" applyFill="1" applyBorder="1" applyAlignment="1">
      <alignment vertical="center" wrapText="1"/>
    </xf>
    <xf numFmtId="0" fontId="1" fillId="0" borderId="93" xfId="0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95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right" vertical="center"/>
    </xf>
    <xf numFmtId="0" fontId="1" fillId="0" borderId="32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1" fillId="0" borderId="72" xfId="0" applyFont="1" applyBorder="1" applyAlignment="1">
      <alignment vertical="center" wrapText="1"/>
    </xf>
    <xf numFmtId="0" fontId="1" fillId="0" borderId="53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2" fillId="0" borderId="53" xfId="0" applyFont="1" applyBorder="1" applyAlignment="1">
      <alignment horizontal="right" vertical="center"/>
    </xf>
    <xf numFmtId="0" fontId="1" fillId="0" borderId="98" xfId="0" applyFont="1" applyFill="1" applyBorder="1" applyAlignment="1">
      <alignment vertical="center" wrapText="1"/>
    </xf>
    <xf numFmtId="0" fontId="1" fillId="0" borderId="99" xfId="0" applyFont="1" applyFill="1" applyBorder="1" applyAlignment="1">
      <alignment vertical="center"/>
    </xf>
    <xf numFmtId="0" fontId="1" fillId="0" borderId="100" xfId="0" applyFont="1" applyFill="1" applyBorder="1" applyAlignment="1">
      <alignment vertical="center"/>
    </xf>
    <xf numFmtId="0" fontId="1" fillId="0" borderId="101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0" fillId="0" borderId="17" xfId="0" applyBorder="1" applyAlignment="1"/>
    <xf numFmtId="0" fontId="6" fillId="0" borderId="17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60" zoomScaleNormal="60" workbookViewId="0">
      <selection activeCell="E36" sqref="E36"/>
    </sheetView>
  </sheetViews>
  <sheetFormatPr defaultRowHeight="14.4" x14ac:dyDescent="0.3"/>
  <cols>
    <col min="3" max="3" width="35.6640625" customWidth="1"/>
    <col min="4" max="4" width="24.33203125" customWidth="1"/>
    <col min="24" max="24" width="11.6640625" customWidth="1"/>
  </cols>
  <sheetData>
    <row r="1" spans="1:24" ht="34.799999999999997" customHeight="1" thickBot="1" x14ac:dyDescent="0.5">
      <c r="C1" s="165" t="s">
        <v>78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x14ac:dyDescent="0.3">
      <c r="A2" s="1"/>
      <c r="B2" s="2" t="s">
        <v>0</v>
      </c>
      <c r="C2" s="3" t="s">
        <v>1</v>
      </c>
      <c r="D2" s="4" t="s">
        <v>2</v>
      </c>
      <c r="E2" s="5"/>
      <c r="F2" s="6" t="s">
        <v>76</v>
      </c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4</v>
      </c>
      <c r="X2" s="10"/>
    </row>
    <row r="3" spans="1:24" ht="15" thickBot="1" x14ac:dyDescent="0.35">
      <c r="A3" s="11"/>
      <c r="B3" s="12"/>
      <c r="C3" s="13"/>
      <c r="D3" s="14"/>
      <c r="E3" s="15" t="s">
        <v>5</v>
      </c>
      <c r="F3" s="15"/>
      <c r="G3" s="16"/>
      <c r="H3" s="17" t="s">
        <v>6</v>
      </c>
      <c r="I3" s="17"/>
      <c r="J3" s="18"/>
      <c r="K3" s="17"/>
      <c r="L3" s="17" t="s">
        <v>7</v>
      </c>
      <c r="M3" s="17"/>
      <c r="N3" s="18"/>
      <c r="O3" s="17"/>
      <c r="P3" s="19" t="s">
        <v>8</v>
      </c>
      <c r="Q3" s="17"/>
      <c r="R3" s="18"/>
      <c r="S3" s="17"/>
      <c r="T3" s="19" t="s">
        <v>9</v>
      </c>
      <c r="U3" s="17"/>
      <c r="V3" s="18"/>
      <c r="W3" s="20"/>
      <c r="X3" s="21"/>
    </row>
    <row r="4" spans="1:24" x14ac:dyDescent="0.3">
      <c r="A4" s="22"/>
      <c r="B4" s="23"/>
      <c r="C4" s="24"/>
      <c r="D4" s="25"/>
      <c r="E4" s="26"/>
      <c r="F4" s="27"/>
      <c r="G4" s="28" t="s">
        <v>10</v>
      </c>
      <c r="H4" s="29" t="s">
        <v>11</v>
      </c>
      <c r="I4" s="29" t="s">
        <v>12</v>
      </c>
      <c r="J4" s="30" t="s">
        <v>13</v>
      </c>
      <c r="K4" s="28" t="s">
        <v>10</v>
      </c>
      <c r="L4" s="29" t="s">
        <v>11</v>
      </c>
      <c r="M4" s="29" t="s">
        <v>12</v>
      </c>
      <c r="N4" s="30" t="s">
        <v>13</v>
      </c>
      <c r="O4" s="28" t="s">
        <v>10</v>
      </c>
      <c r="P4" s="29" t="s">
        <v>11</v>
      </c>
      <c r="Q4" s="29" t="s">
        <v>12</v>
      </c>
      <c r="R4" s="30" t="s">
        <v>13</v>
      </c>
      <c r="S4" s="28" t="s">
        <v>10</v>
      </c>
      <c r="T4" s="29" t="s">
        <v>11</v>
      </c>
      <c r="U4" s="29" t="s">
        <v>12</v>
      </c>
      <c r="V4" s="30" t="s">
        <v>13</v>
      </c>
      <c r="W4" s="31" t="s">
        <v>14</v>
      </c>
      <c r="X4" s="32" t="s">
        <v>15</v>
      </c>
    </row>
    <row r="5" spans="1:24" x14ac:dyDescent="0.3">
      <c r="A5" s="33"/>
      <c r="B5" s="34" t="s">
        <v>16</v>
      </c>
      <c r="C5" s="35"/>
      <c r="D5" s="36"/>
      <c r="E5" s="37">
        <f xml:space="preserve"> SUM(G5,H5)</f>
        <v>72</v>
      </c>
      <c r="F5" s="38">
        <v>30</v>
      </c>
      <c r="G5" s="39">
        <f>SUM(G6:G8)</f>
        <v>56</v>
      </c>
      <c r="H5" s="39">
        <f>SUM(H6:H8)</f>
        <v>16</v>
      </c>
      <c r="I5" s="38"/>
      <c r="J5" s="38">
        <v>30</v>
      </c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0"/>
      <c r="X5" s="40"/>
    </row>
    <row r="6" spans="1:24" x14ac:dyDescent="0.3">
      <c r="A6" s="41">
        <v>1</v>
      </c>
      <c r="B6" s="42" t="s">
        <v>17</v>
      </c>
      <c r="C6" s="43" t="s">
        <v>18</v>
      </c>
      <c r="D6" s="44" t="s">
        <v>19</v>
      </c>
      <c r="E6" s="45">
        <v>24</v>
      </c>
      <c r="F6" s="46">
        <v>10</v>
      </c>
      <c r="G6" s="47">
        <v>16</v>
      </c>
      <c r="H6" s="48">
        <v>8</v>
      </c>
      <c r="I6" s="49" t="s">
        <v>20</v>
      </c>
      <c r="J6" s="50">
        <v>10</v>
      </c>
      <c r="K6" s="48"/>
      <c r="L6" s="48"/>
      <c r="M6" s="49"/>
      <c r="N6" s="50"/>
      <c r="O6" s="48"/>
      <c r="P6" s="51"/>
      <c r="Q6" s="52"/>
      <c r="R6" s="53"/>
      <c r="S6" s="51"/>
      <c r="T6" s="51"/>
      <c r="U6" s="52"/>
      <c r="V6" s="53"/>
      <c r="W6" s="54"/>
      <c r="X6" s="55"/>
    </row>
    <row r="7" spans="1:24" x14ac:dyDescent="0.3">
      <c r="A7" s="41">
        <v>2</v>
      </c>
      <c r="B7" s="42" t="s">
        <v>21</v>
      </c>
      <c r="C7" s="56" t="s">
        <v>22</v>
      </c>
      <c r="D7" s="51" t="s">
        <v>23</v>
      </c>
      <c r="E7" s="45">
        <v>24</v>
      </c>
      <c r="F7" s="46">
        <v>10</v>
      </c>
      <c r="G7" s="47">
        <v>16</v>
      </c>
      <c r="H7" s="48">
        <v>8</v>
      </c>
      <c r="I7" s="49" t="s">
        <v>20</v>
      </c>
      <c r="J7" s="50">
        <v>10</v>
      </c>
      <c r="K7" s="48"/>
      <c r="L7" s="48"/>
      <c r="M7" s="49"/>
      <c r="N7" s="50"/>
      <c r="O7" s="48"/>
      <c r="P7" s="51"/>
      <c r="Q7" s="52"/>
      <c r="R7" s="53"/>
      <c r="S7" s="51"/>
      <c r="T7" s="51"/>
      <c r="U7" s="52"/>
      <c r="V7" s="53"/>
      <c r="W7" s="57"/>
      <c r="X7" s="58"/>
    </row>
    <row r="8" spans="1:24" x14ac:dyDescent="0.3">
      <c r="A8" s="41">
        <v>3</v>
      </c>
      <c r="B8" s="42" t="s">
        <v>24</v>
      </c>
      <c r="C8" s="59" t="s">
        <v>25</v>
      </c>
      <c r="D8" s="48" t="s">
        <v>26</v>
      </c>
      <c r="E8" s="45">
        <v>24</v>
      </c>
      <c r="F8" s="46">
        <v>10</v>
      </c>
      <c r="G8" s="47">
        <v>24</v>
      </c>
      <c r="H8" s="48"/>
      <c r="I8" s="49" t="s">
        <v>27</v>
      </c>
      <c r="J8" s="50">
        <v>10</v>
      </c>
      <c r="K8" s="48"/>
      <c r="L8" s="48"/>
      <c r="M8" s="49"/>
      <c r="N8" s="50"/>
      <c r="O8" s="48"/>
      <c r="P8" s="51"/>
      <c r="Q8" s="52"/>
      <c r="R8" s="53"/>
      <c r="S8" s="60"/>
      <c r="T8" s="60"/>
      <c r="U8" s="61"/>
      <c r="V8" s="62"/>
      <c r="W8" s="57"/>
      <c r="X8" s="58"/>
    </row>
    <row r="9" spans="1:24" x14ac:dyDescent="0.3">
      <c r="A9" s="33"/>
      <c r="B9" s="34" t="s">
        <v>28</v>
      </c>
      <c r="C9" s="35"/>
      <c r="D9" s="63"/>
      <c r="E9" s="37">
        <f xml:space="preserve"> SUM(E10,E11,E12)</f>
        <v>56</v>
      </c>
      <c r="F9" s="64">
        <f>SUM(J9,N9,R9,V9)</f>
        <v>30</v>
      </c>
      <c r="G9" s="39"/>
      <c r="H9" s="65"/>
      <c r="I9" s="65"/>
      <c r="J9" s="66"/>
      <c r="K9" s="39">
        <f>SUM(K10:K12)</f>
        <v>56</v>
      </c>
      <c r="L9" s="39">
        <f>SUM(L10:L12)</f>
        <v>0</v>
      </c>
      <c r="M9" s="65"/>
      <c r="N9" s="39">
        <f>SUM(N10:N12)</f>
        <v>30</v>
      </c>
      <c r="O9" s="39"/>
      <c r="P9" s="39"/>
      <c r="Q9" s="65"/>
      <c r="R9" s="39"/>
      <c r="S9" s="39"/>
      <c r="T9" s="39"/>
      <c r="U9" s="65"/>
      <c r="V9" s="39"/>
      <c r="W9" s="67"/>
      <c r="X9" s="66"/>
    </row>
    <row r="10" spans="1:24" x14ac:dyDescent="0.3">
      <c r="A10" s="41" t="s">
        <v>9</v>
      </c>
      <c r="B10" s="68" t="s">
        <v>29</v>
      </c>
      <c r="C10" s="69" t="s">
        <v>30</v>
      </c>
      <c r="D10" s="70" t="s">
        <v>31</v>
      </c>
      <c r="E10" s="45">
        <v>16</v>
      </c>
      <c r="F10" s="46">
        <v>10</v>
      </c>
      <c r="G10" s="71"/>
      <c r="H10" s="48"/>
      <c r="I10" s="49"/>
      <c r="J10" s="50"/>
      <c r="K10" s="48">
        <v>16</v>
      </c>
      <c r="L10" s="48"/>
      <c r="M10" s="49" t="s">
        <v>20</v>
      </c>
      <c r="N10" s="50">
        <v>10</v>
      </c>
      <c r="O10" s="48"/>
      <c r="P10" s="48"/>
      <c r="Q10" s="49"/>
      <c r="R10" s="50"/>
      <c r="S10" s="48"/>
      <c r="T10" s="48"/>
      <c r="U10" s="49"/>
      <c r="V10" s="50"/>
      <c r="W10" s="72"/>
      <c r="X10" s="55"/>
    </row>
    <row r="11" spans="1:24" x14ac:dyDescent="0.3">
      <c r="A11" s="41" t="s">
        <v>32</v>
      </c>
      <c r="B11" s="68" t="s">
        <v>33</v>
      </c>
      <c r="C11" s="69" t="s">
        <v>34</v>
      </c>
      <c r="D11" s="44" t="s">
        <v>35</v>
      </c>
      <c r="E11" s="45">
        <v>16</v>
      </c>
      <c r="F11" s="46">
        <v>10</v>
      </c>
      <c r="G11" s="71"/>
      <c r="H11" s="48"/>
      <c r="I11" s="49"/>
      <c r="J11" s="50"/>
      <c r="K11" s="48">
        <v>16</v>
      </c>
      <c r="L11" s="48"/>
      <c r="M11" s="49" t="s">
        <v>20</v>
      </c>
      <c r="N11" s="50">
        <v>10</v>
      </c>
      <c r="O11" s="48"/>
      <c r="P11" s="48"/>
      <c r="Q11" s="49"/>
      <c r="R11" s="50"/>
      <c r="S11" s="48"/>
      <c r="T11" s="48"/>
      <c r="U11" s="49"/>
      <c r="V11" s="50"/>
      <c r="W11" s="73" t="s">
        <v>36</v>
      </c>
      <c r="X11" s="55" t="s">
        <v>17</v>
      </c>
    </row>
    <row r="12" spans="1:24" x14ac:dyDescent="0.3">
      <c r="A12" s="41" t="s">
        <v>37</v>
      </c>
      <c r="B12" s="68" t="s">
        <v>38</v>
      </c>
      <c r="C12" s="74" t="s">
        <v>39</v>
      </c>
      <c r="D12" s="44" t="s">
        <v>19</v>
      </c>
      <c r="E12" s="45">
        <v>24</v>
      </c>
      <c r="F12" s="46">
        <v>10</v>
      </c>
      <c r="G12" s="71"/>
      <c r="H12" s="70"/>
      <c r="I12" s="75"/>
      <c r="J12" s="76"/>
      <c r="K12" s="70">
        <v>24</v>
      </c>
      <c r="L12" s="70"/>
      <c r="M12" s="75" t="s">
        <v>40</v>
      </c>
      <c r="N12" s="76">
        <v>10</v>
      </c>
      <c r="O12" s="70"/>
      <c r="P12" s="70"/>
      <c r="Q12" s="75"/>
      <c r="R12" s="76"/>
      <c r="S12" s="77"/>
      <c r="T12" s="78"/>
      <c r="U12" s="79"/>
      <c r="V12" s="80"/>
      <c r="W12" s="81"/>
      <c r="X12" s="58"/>
    </row>
    <row r="13" spans="1:24" x14ac:dyDescent="0.3">
      <c r="A13" s="33"/>
      <c r="B13" s="34" t="s">
        <v>41</v>
      </c>
      <c r="C13" s="35"/>
      <c r="D13" s="63"/>
      <c r="E13" s="37">
        <f xml:space="preserve"> SUM(E14,E15,E16)</f>
        <v>64</v>
      </c>
      <c r="F13" s="64">
        <f>SUM(J13,N13,R13,V13)</f>
        <v>30</v>
      </c>
      <c r="G13" s="39"/>
      <c r="H13" s="39"/>
      <c r="I13" s="65"/>
      <c r="J13" s="64"/>
      <c r="K13" s="39"/>
      <c r="L13" s="39"/>
      <c r="M13" s="65"/>
      <c r="N13" s="64"/>
      <c r="O13" s="39">
        <f>SUM(O14:O16)</f>
        <v>64</v>
      </c>
      <c r="P13" s="39">
        <v>0</v>
      </c>
      <c r="Q13" s="65"/>
      <c r="R13" s="39">
        <f>SUM(R14:R16)</f>
        <v>30</v>
      </c>
      <c r="S13" s="39"/>
      <c r="T13" s="39"/>
      <c r="U13" s="65"/>
      <c r="V13" s="39"/>
      <c r="W13" s="82"/>
      <c r="X13" s="83"/>
    </row>
    <row r="14" spans="1:24" x14ac:dyDescent="0.3">
      <c r="A14" s="41" t="s">
        <v>42</v>
      </c>
      <c r="B14" s="84" t="s">
        <v>43</v>
      </c>
      <c r="C14" s="85" t="s">
        <v>44</v>
      </c>
      <c r="D14" s="44" t="s">
        <v>45</v>
      </c>
      <c r="E14" s="45">
        <v>24</v>
      </c>
      <c r="F14" s="46">
        <v>10</v>
      </c>
      <c r="G14" s="86"/>
      <c r="H14" s="87"/>
      <c r="I14" s="88"/>
      <c r="J14" s="89"/>
      <c r="K14" s="87"/>
      <c r="L14" s="90"/>
      <c r="M14" s="91"/>
      <c r="N14" s="92"/>
      <c r="O14" s="87">
        <v>24</v>
      </c>
      <c r="P14" s="87"/>
      <c r="Q14" s="88" t="s">
        <v>40</v>
      </c>
      <c r="R14" s="93">
        <v>10</v>
      </c>
      <c r="S14" s="87"/>
      <c r="T14" s="87"/>
      <c r="U14" s="88"/>
      <c r="V14" s="93"/>
      <c r="W14" s="54"/>
      <c r="X14" s="94"/>
    </row>
    <row r="15" spans="1:24" x14ac:dyDescent="0.3">
      <c r="A15" s="41" t="s">
        <v>46</v>
      </c>
      <c r="B15" s="95" t="s">
        <v>47</v>
      </c>
      <c r="C15" s="56" t="s">
        <v>48</v>
      </c>
      <c r="D15" s="51" t="s">
        <v>49</v>
      </c>
      <c r="E15" s="45">
        <v>16</v>
      </c>
      <c r="F15" s="46">
        <v>10</v>
      </c>
      <c r="G15" s="96"/>
      <c r="H15" s="97"/>
      <c r="I15" s="98"/>
      <c r="J15" s="99"/>
      <c r="K15" s="97"/>
      <c r="L15" s="100"/>
      <c r="M15" s="101"/>
      <c r="N15" s="102"/>
      <c r="O15" s="48">
        <v>16</v>
      </c>
      <c r="P15" s="48"/>
      <c r="Q15" s="49" t="s">
        <v>20</v>
      </c>
      <c r="R15" s="50">
        <v>10</v>
      </c>
      <c r="S15" s="48"/>
      <c r="T15" s="48"/>
      <c r="U15" s="49"/>
      <c r="V15" s="50"/>
      <c r="W15" s="57" t="s">
        <v>36</v>
      </c>
      <c r="X15" s="58" t="s">
        <v>17</v>
      </c>
    </row>
    <row r="16" spans="1:24" x14ac:dyDescent="0.3">
      <c r="A16" s="41" t="s">
        <v>50</v>
      </c>
      <c r="B16" s="95" t="s">
        <v>51</v>
      </c>
      <c r="C16" s="56" t="s">
        <v>52</v>
      </c>
      <c r="D16" s="51" t="s">
        <v>53</v>
      </c>
      <c r="E16" s="45">
        <v>24</v>
      </c>
      <c r="F16" s="46">
        <v>10</v>
      </c>
      <c r="G16" s="47"/>
      <c r="H16" s="48"/>
      <c r="I16" s="49"/>
      <c r="J16" s="50"/>
      <c r="K16" s="48"/>
      <c r="L16" s="103"/>
      <c r="M16" s="104"/>
      <c r="N16" s="105"/>
      <c r="O16" s="48">
        <v>24</v>
      </c>
      <c r="P16" s="48"/>
      <c r="Q16" s="49" t="s">
        <v>20</v>
      </c>
      <c r="R16" s="50">
        <v>10</v>
      </c>
      <c r="S16" s="48"/>
      <c r="T16" s="48"/>
      <c r="U16" s="49"/>
      <c r="V16" s="50"/>
      <c r="W16" s="58"/>
      <c r="X16" s="106"/>
    </row>
    <row r="17" spans="1:24" x14ac:dyDescent="0.3">
      <c r="A17" s="33"/>
      <c r="B17" s="34" t="s">
        <v>54</v>
      </c>
      <c r="C17" s="35"/>
      <c r="D17" s="63"/>
      <c r="E17" s="37">
        <f xml:space="preserve"> SUM(E18,E19)</f>
        <v>32</v>
      </c>
      <c r="F17" s="64">
        <f>SUM(J17,N17,V17)</f>
        <v>20</v>
      </c>
      <c r="G17" s="39"/>
      <c r="H17" s="65"/>
      <c r="I17" s="65"/>
      <c r="J17" s="66"/>
      <c r="K17" s="107"/>
      <c r="L17" s="65"/>
      <c r="M17" s="65"/>
      <c r="N17" s="64"/>
      <c r="O17" s="39"/>
      <c r="P17" s="65"/>
      <c r="Q17" s="65"/>
      <c r="R17" s="66"/>
      <c r="S17" s="39">
        <f>SUM(S18:S19)</f>
        <v>32</v>
      </c>
      <c r="T17" s="65">
        <v>0</v>
      </c>
      <c r="U17" s="65"/>
      <c r="V17" s="64">
        <v>20</v>
      </c>
      <c r="W17" s="67"/>
      <c r="X17" s="66"/>
    </row>
    <row r="18" spans="1:24" x14ac:dyDescent="0.3">
      <c r="A18" s="41" t="s">
        <v>55</v>
      </c>
      <c r="B18" s="108" t="s">
        <v>56</v>
      </c>
      <c r="C18" s="69" t="s">
        <v>57</v>
      </c>
      <c r="D18" s="70" t="s">
        <v>58</v>
      </c>
      <c r="E18" s="45">
        <v>16</v>
      </c>
      <c r="F18" s="46">
        <v>10</v>
      </c>
      <c r="G18" s="109"/>
      <c r="H18" s="87"/>
      <c r="I18" s="88"/>
      <c r="J18" s="93"/>
      <c r="K18" s="87"/>
      <c r="L18" s="87"/>
      <c r="M18" s="88"/>
      <c r="N18" s="93"/>
      <c r="O18" s="87"/>
      <c r="P18" s="87"/>
      <c r="Q18" s="88"/>
      <c r="R18" s="93"/>
      <c r="S18" s="110">
        <v>16</v>
      </c>
      <c r="T18" s="111"/>
      <c r="U18" s="88" t="s">
        <v>20</v>
      </c>
      <c r="V18" s="112">
        <v>10</v>
      </c>
      <c r="W18" s="113" t="s">
        <v>59</v>
      </c>
      <c r="X18" s="55" t="s">
        <v>47</v>
      </c>
    </row>
    <row r="19" spans="1:24" x14ac:dyDescent="0.3">
      <c r="A19" s="114" t="s">
        <v>60</v>
      </c>
      <c r="B19" s="115" t="s">
        <v>61</v>
      </c>
      <c r="C19" s="69" t="s">
        <v>62</v>
      </c>
      <c r="D19" s="27" t="s">
        <v>63</v>
      </c>
      <c r="E19" s="116">
        <v>16</v>
      </c>
      <c r="F19" s="117">
        <v>10</v>
      </c>
      <c r="G19" s="118"/>
      <c r="H19" s="70"/>
      <c r="I19" s="75"/>
      <c r="J19" s="76"/>
      <c r="K19" s="70"/>
      <c r="L19" s="70"/>
      <c r="M19" s="75"/>
      <c r="N19" s="76"/>
      <c r="O19" s="70"/>
      <c r="P19" s="70"/>
      <c r="Q19" s="75"/>
      <c r="R19" s="76"/>
      <c r="S19" s="70">
        <v>16</v>
      </c>
      <c r="T19" s="70"/>
      <c r="U19" s="75" t="s">
        <v>20</v>
      </c>
      <c r="V19" s="76">
        <v>10</v>
      </c>
      <c r="W19" s="119"/>
      <c r="X19" s="120"/>
    </row>
    <row r="20" spans="1:24" ht="15" thickBot="1" x14ac:dyDescent="0.35">
      <c r="A20" s="41" t="s">
        <v>64</v>
      </c>
      <c r="B20" s="68" t="s">
        <v>65</v>
      </c>
      <c r="C20" s="69" t="s">
        <v>66</v>
      </c>
      <c r="D20" s="51" t="s">
        <v>23</v>
      </c>
      <c r="E20" s="45">
        <v>16</v>
      </c>
      <c r="F20" s="46">
        <v>10</v>
      </c>
      <c r="G20" s="109"/>
      <c r="H20" s="87"/>
      <c r="I20" s="88"/>
      <c r="J20" s="93"/>
      <c r="K20" s="87"/>
      <c r="L20" s="87"/>
      <c r="M20" s="88"/>
      <c r="N20" s="93"/>
      <c r="O20" s="87"/>
      <c r="P20" s="87"/>
      <c r="Q20" s="88"/>
      <c r="R20" s="93"/>
      <c r="S20" s="110">
        <v>16</v>
      </c>
      <c r="T20" s="111"/>
      <c r="U20" s="88" t="s">
        <v>40</v>
      </c>
      <c r="V20" s="93">
        <v>10</v>
      </c>
      <c r="W20" s="121"/>
      <c r="X20" s="113"/>
    </row>
    <row r="21" spans="1:24" ht="15" thickBot="1" x14ac:dyDescent="0.35">
      <c r="A21" s="122" t="s">
        <v>67</v>
      </c>
      <c r="B21" s="123" t="s">
        <v>68</v>
      </c>
      <c r="C21" s="124" t="s">
        <v>69</v>
      </c>
      <c r="D21" s="125"/>
      <c r="E21" s="126"/>
      <c r="F21" s="127">
        <v>10</v>
      </c>
      <c r="G21" s="128"/>
      <c r="H21" s="129"/>
      <c r="I21" s="130"/>
      <c r="J21" s="131"/>
      <c r="K21" s="129"/>
      <c r="L21" s="129"/>
      <c r="M21" s="130"/>
      <c r="N21" s="131"/>
      <c r="O21" s="129"/>
      <c r="P21" s="129"/>
      <c r="Q21" s="130"/>
      <c r="R21" s="131"/>
      <c r="S21" s="132"/>
      <c r="T21" s="133"/>
      <c r="U21" s="134" t="s">
        <v>70</v>
      </c>
      <c r="V21" s="135">
        <v>10</v>
      </c>
      <c r="W21" s="136"/>
      <c r="X21" s="137"/>
    </row>
    <row r="22" spans="1:24" ht="15" thickBot="1" x14ac:dyDescent="0.35">
      <c r="A22" s="138"/>
      <c r="B22" s="139"/>
      <c r="C22" s="27"/>
      <c r="D22" s="140" t="s">
        <v>71</v>
      </c>
      <c r="E22" s="141">
        <f>SUM(E5,E9,E13,E17,E21)</f>
        <v>224</v>
      </c>
      <c r="F22" s="141">
        <f>SUM(F5,F9,F13,F17,F21)</f>
        <v>120</v>
      </c>
      <c r="G22" s="141">
        <f>SUM(G5,G9,G13,G17,G21)</f>
        <v>56</v>
      </c>
      <c r="H22" s="141">
        <f>SUM(H5,H9,H13,H17,H21)</f>
        <v>16</v>
      </c>
      <c r="I22" s="141"/>
      <c r="J22" s="142">
        <f>SUM(J5,J9,J13,J17)+J21</f>
        <v>30</v>
      </c>
      <c r="K22" s="141">
        <f>SUM(K5,K9,K13,K17,K21)</f>
        <v>56</v>
      </c>
      <c r="L22" s="141">
        <f>SUM(L5,L9,L13,L17,L21)</f>
        <v>0</v>
      </c>
      <c r="M22" s="141"/>
      <c r="N22" s="142">
        <f>SUM(N5,N9,N13,N17)+N21</f>
        <v>30</v>
      </c>
      <c r="O22" s="141">
        <f>SUM(O5,O9,O13,O17,O21)</f>
        <v>64</v>
      </c>
      <c r="P22" s="141">
        <f>SUM(P5,P9,P13,P17,P21)</f>
        <v>0</v>
      </c>
      <c r="Q22" s="141"/>
      <c r="R22" s="142">
        <f>SUM(R5,R9,R13,R17)+R21</f>
        <v>30</v>
      </c>
      <c r="S22" s="141">
        <f>SUM(S5,S9,S13,S17,S21)</f>
        <v>32</v>
      </c>
      <c r="T22" s="141">
        <f>SUM(T5,T9,T13,T17,T21)</f>
        <v>0</v>
      </c>
      <c r="U22" s="141"/>
      <c r="V22" s="142">
        <f>SUM(V5,V9,V13,V17)+V21</f>
        <v>30</v>
      </c>
      <c r="W22" s="143"/>
      <c r="X22" s="144"/>
    </row>
    <row r="23" spans="1:24" x14ac:dyDescent="0.3">
      <c r="A23" s="138"/>
      <c r="B23" s="139"/>
      <c r="C23" s="27"/>
      <c r="D23" s="145" t="s">
        <v>72</v>
      </c>
      <c r="E23" s="145"/>
      <c r="F23" s="146"/>
      <c r="G23" s="147"/>
      <c r="H23" s="148"/>
      <c r="I23" s="148"/>
      <c r="J23" s="149"/>
      <c r="K23" s="147"/>
      <c r="L23" s="148"/>
      <c r="M23" s="148"/>
      <c r="N23" s="149"/>
      <c r="O23" s="147"/>
      <c r="P23" s="148"/>
      <c r="Q23" s="148"/>
      <c r="R23" s="149"/>
      <c r="S23" s="147"/>
      <c r="T23" s="148"/>
      <c r="U23" s="148"/>
      <c r="V23" s="149"/>
      <c r="W23" s="143"/>
      <c r="X23" s="144"/>
    </row>
    <row r="24" spans="1:24" x14ac:dyDescent="0.3">
      <c r="A24" s="138"/>
      <c r="B24" s="139"/>
      <c r="C24" s="27"/>
      <c r="D24" s="150" t="s">
        <v>73</v>
      </c>
      <c r="E24" s="150"/>
      <c r="F24" s="151">
        <v>8</v>
      </c>
      <c r="G24" s="152"/>
      <c r="H24" s="153"/>
      <c r="I24" s="153">
        <v>3</v>
      </c>
      <c r="J24" s="53"/>
      <c r="K24" s="152"/>
      <c r="L24" s="153"/>
      <c r="M24" s="153">
        <v>2</v>
      </c>
      <c r="N24" s="53"/>
      <c r="O24" s="152"/>
      <c r="P24" s="153"/>
      <c r="Q24" s="153">
        <v>2</v>
      </c>
      <c r="R24" s="53"/>
      <c r="S24" s="152"/>
      <c r="T24" s="153"/>
      <c r="U24" s="153">
        <v>1</v>
      </c>
      <c r="V24" s="53"/>
      <c r="W24" s="143"/>
      <c r="X24" s="144"/>
    </row>
    <row r="25" spans="1:24" x14ac:dyDescent="0.3">
      <c r="A25" s="138"/>
      <c r="B25" s="139"/>
      <c r="C25" s="27"/>
      <c r="D25" s="154" t="s">
        <v>74</v>
      </c>
      <c r="E25" s="154"/>
      <c r="F25" s="155">
        <v>3</v>
      </c>
      <c r="G25" s="156"/>
      <c r="H25" s="157"/>
      <c r="I25" s="157">
        <v>0</v>
      </c>
      <c r="J25" s="158"/>
      <c r="K25" s="156"/>
      <c r="L25" s="157"/>
      <c r="M25" s="157">
        <v>1</v>
      </c>
      <c r="N25" s="158"/>
      <c r="O25" s="156"/>
      <c r="P25" s="157"/>
      <c r="Q25" s="157">
        <v>1</v>
      </c>
      <c r="R25" s="158"/>
      <c r="S25" s="156"/>
      <c r="T25" s="157"/>
      <c r="U25" s="157">
        <v>1</v>
      </c>
      <c r="V25" s="158"/>
      <c r="W25" s="143"/>
      <c r="X25" s="144"/>
    </row>
    <row r="26" spans="1:24" ht="15" thickBot="1" x14ac:dyDescent="0.35">
      <c r="A26" s="138"/>
      <c r="B26" s="139"/>
      <c r="C26" s="27"/>
      <c r="D26" s="159" t="s">
        <v>75</v>
      </c>
      <c r="E26" s="159"/>
      <c r="F26" s="160">
        <v>1</v>
      </c>
      <c r="G26" s="161"/>
      <c r="H26" s="162"/>
      <c r="I26" s="162"/>
      <c r="J26" s="163"/>
      <c r="K26" s="161"/>
      <c r="L26" s="162"/>
      <c r="M26" s="162"/>
      <c r="N26" s="163"/>
      <c r="O26" s="161"/>
      <c r="P26" s="162"/>
      <c r="Q26" s="162"/>
      <c r="R26" s="163"/>
      <c r="S26" s="161"/>
      <c r="T26" s="162"/>
      <c r="U26" s="162">
        <v>1</v>
      </c>
      <c r="V26" s="163"/>
      <c r="W26" s="143"/>
      <c r="X26" s="144"/>
    </row>
    <row r="29" spans="1:24" x14ac:dyDescent="0.3">
      <c r="D29" t="s">
        <v>77</v>
      </c>
    </row>
    <row r="30" spans="1:24" x14ac:dyDescent="0.3">
      <c r="D30" t="s">
        <v>79</v>
      </c>
    </row>
  </sheetData>
  <mergeCells count="11">
    <mergeCell ref="B5:C5"/>
    <mergeCell ref="B9:C9"/>
    <mergeCell ref="B13:C13"/>
    <mergeCell ref="B17:C17"/>
    <mergeCell ref="C1:X1"/>
    <mergeCell ref="A2:A3"/>
    <mergeCell ref="B2:B3"/>
    <mergeCell ref="C2:C3"/>
    <mergeCell ref="D2:D3"/>
    <mergeCell ref="G2:V2"/>
    <mergeCell ref="W2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Pődör Andrea</dc:creator>
  <cp:lastModifiedBy>Pődör Andrea</cp:lastModifiedBy>
  <dcterms:created xsi:type="dcterms:W3CDTF">2016-12-05T17:30:49Z</dcterms:created>
  <dcterms:modified xsi:type="dcterms:W3CDTF">2016-12-05T17:36:31Z</dcterms:modified>
</cp:coreProperties>
</file>